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13\Desktop\"/>
    </mc:Choice>
  </mc:AlternateContent>
  <workbookProtection workbookAlgorithmName="SHA-512" workbookHashValue="QhPxHo8LrLyZHQdG4GhOwkO+9DuP4Szq9R1gfYyNt7bSxAteMp463nDP3dzHmFYSzAhpbObmi7pvaYRHq2yDAQ==" workbookSaltValue="6wYv1mdrPtu2NvRCiqxqZQ==" workbookSpinCount="100000" lockStructure="1"/>
  <bookViews>
    <workbookView xWindow="0" yWindow="0" windowWidth="23040" windowHeight="95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<sst xmlns="http://schemas.openxmlformats.org/spreadsheetml/2006/main" count="319" uniqueCount="116">
  <si>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</si>
  <si>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</si>
  <si>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</si>
  <si>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</si>
  <si>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</si>
  <si>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</si>
  <si>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</si>
  <si>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</si>
  <si>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</si>
  <si>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</si>
  <si>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</si>
  <si>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</si>
  <si>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</si>
  <si>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</si>
  <si>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</si>
  <si>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</si>
  <si>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</si>
  <si>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</si>
  <si>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</si>
  <si>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</si>
  <si>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</si>
  <si>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</si>
  <si>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</si>
  <si>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</si>
  <si>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</si>
  <si>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</si>
  <si>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</si>
  <si>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</si>
  <si>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</si>
  <si>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</si>
  <si>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</si>
  <si>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</si>
  <si>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</si>
  <si>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</si>
  <si>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</si>
  <si>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</si>
  <si>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</si>
  <si>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</si>
  <si>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</si>
  <si>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</si>
  <si>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</si>
  <si>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</si>
  <si>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</si>
  <si>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</si>
  <si>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</si>
  <si>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</si>
  <si>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</si>
  <si>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</si>
  <si>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</si>
  <si>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</si>
  <si>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</si>
  <si>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</si>
  <si>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</si>
  <si>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</si>
  <si>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</si>
  <si>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</si>
  <si>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</si>
  <si>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</si>
  <si>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</si>
  <si>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</si>
  <si>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</si>
  <si>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</si>
  <si>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</si>
  <si>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</si>
  <si>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</si>
  <si>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</si>
  <si>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</si>
  <si>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</si>
  <si>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</si>
  <si>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</si>
  <si>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</si>
  <si>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</si>
  <si>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</si>
  <si>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</si>
  <si>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</si>
  <si>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</si>
  <si>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</si>
  <si>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</si>
  <si>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</si>
  <si>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</si>
  <si>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</si>
  <si>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</si>
  <si>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</si>
  <si>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</si>
  <si>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</si>
  <si>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</si>
  <si>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</si>
  <si>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</si>
  <si>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</si>
  <si>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</si>
  <si>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</si>
  <si>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</si>
  <si>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</si>
  <si>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</si>
  <si>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</si>
  <si>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</si>
  <si>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</si>
  <si>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</si>
  <si>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</si>
  <si>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</si>
  <si>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</si>
  <si>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</si>
  <si>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</si>
  <si>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</si>
  <si>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</si>
  <si>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</si>
  <si>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</si>
  <si>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</si>
  <si>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</si>
  <si>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</si>
  <si>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</si>
  <si>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</si>
  <si>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</si>
  <si>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</si>
  <si>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本市については、市内14の処理場の建設事業が完了し、今後は施設の更新と維持管理をバランスよく進めていく必要があります。また、接続率や収納率の向上に努め、管理コストの縮減を図りながら効率的な事業運営に努めます。
　なお、本市は令和4年度から企業会計に移行しました。資産およびコストを含む全体の経営状況を比較可能な形で把握し、経営基盤の強化と財政マネジメントの向上を図ります。</t>
    <phoneticPr fontId="4"/>
  </si>
  <si>
    <t>　令和4年度から地方公営企業会計へ移行したため、前年度以前のデータはありません。
　①経常収支比率は、料金収入や繰入金等の収益で維持管理費や支払利息等の費用をどの程度賄えているかを示す指標で、100％以上であれば単年度収支が黒字であることを表します。令和4年度の当該指標は103.15％で事業は安定していますが、営業外収益である繰入金の割合が約50.07％となっており、依然として一般会計からの繰入金に頼った経営となっています。
　③流動比率は、1年以内に支払うべき債務に対する支払能力を表す指標で、一般的には100％以上を求められています。本市の指標は52.92％で、短期的な債務の支払いを一般会計からの繰入金によって賄っている状況です。
　⑤経費回収率は、使用料で回収すべき処理費用を使用料でどの程度賄えているかを示す指標で、100％以上であれば、使用料収入で処理費用を回収できているといえます。本市の指標は53.90％で、コストのかかる処理場費に対して使用料収入が十分確保されていない状況です。
　⑥汚水処理原価は、有収水量1㎥あたりの汚水処理に要した費用で、汚水処理に係るコストを表したものです。この指標が低いほど、効率的な処理ができていると考えられます。本市の指標は270.50円で、類似団体と比較すると低くなっています。しかし、効率的な汚水処理が実施されているか分析し、経営効率を高めることが求められます。
　⑦施設利用率は、施設の利用状況や適正規模を判断する指標で、一般的に高い数値であることが望まれます。本市の指標は60.50％で、類似団体平均を8.15ポイント上回っていますが、各施設の現状分析や将来予測により適切な施設規模を把握していく必要があります。
　⑧水洗化率は、現在処理区域内人口のうち水洗便所を設置して汚水処理している人口の割合を表した指標です。本市の指標は81.46％で、類似団体平均を2.93ポイント下回っています。公共用水域の水質保全は勿論のこと、経営の根幹を成す使用料収入へも影響することから、今後も普及促進に努める必要があります。</t>
    <rPh sb="17" eb="19">
      <t>イコウ</t>
    </rPh>
    <rPh sb="24" eb="27">
      <t>ゼンネンド</t>
    </rPh>
    <rPh sb="27" eb="29">
      <t>イゼン</t>
    </rPh>
    <rPh sb="285" eb="288">
      <t>タンキテキ</t>
    </rPh>
    <rPh sb="289" eb="291">
      <t>サイム</t>
    </rPh>
    <rPh sb="292" eb="294">
      <t>シハラ</t>
    </rPh>
    <rPh sb="296" eb="300">
      <t>イッパンカイケイ</t>
    </rPh>
    <rPh sb="303" eb="306">
      <t>クリイレキン</t>
    </rPh>
    <rPh sb="310" eb="311">
      <t>マカナ</t>
    </rPh>
    <rPh sb="315" eb="317">
      <t>ジョウキョウ</t>
    </rPh>
    <rPh sb="369" eb="371">
      <t>イジョウ</t>
    </rPh>
    <rPh sb="376" eb="381">
      <t>シヨウリョウシュウニュウ</t>
    </rPh>
    <rPh sb="382" eb="386">
      <t>ショリヒヨウ</t>
    </rPh>
    <rPh sb="387" eb="389">
      <t>カイシュウ</t>
    </rPh>
    <rPh sb="400" eb="402">
      <t>ホンシ</t>
    </rPh>
    <rPh sb="403" eb="405">
      <t>シヒョウ</t>
    </rPh>
    <rPh sb="504" eb="506">
      <t>シヒョウ</t>
    </rPh>
    <rPh sb="507" eb="508">
      <t>ヒク</t>
    </rPh>
    <rPh sb="512" eb="515">
      <t>コウリツテキ</t>
    </rPh>
    <rPh sb="516" eb="518">
      <t>ショリ</t>
    </rPh>
    <rPh sb="525" eb="526">
      <t>カンガ</t>
    </rPh>
    <rPh sb="535" eb="537">
      <t>シヒョウ</t>
    </rPh>
    <rPh sb="544" eb="545">
      <t>エン</t>
    </rPh>
    <rPh sb="663" eb="665">
      <t>シヒョウ</t>
    </rPh>
    <rPh sb="678" eb="680">
      <t>ヘイキン</t>
    </rPh>
    <rPh sb="689" eb="691">
      <t>ウワマワ</t>
    </rPh>
    <rPh sb="791" eb="793">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</si>
</sst>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E3-4F22-AAB9-52BE055CC21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95E3-4F22-AAB9-52BE055CC21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60.5</c:v>
                </c:pt>
              </c:numCache>
            </c:numRef>
          </c:val>
          <c:extLst>
            <c:ext xmlns:c16="http://schemas.microsoft.com/office/drawing/2014/chart" uri="{C3380CC4-5D6E-409C-BE32-E72D297353CC}">
              <c16:uniqueId val="{00000000-CACB-49E6-8CB3-8483D911CB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CACB-49E6-8CB3-8483D911CB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81.459999999999994</c:v>
                </c:pt>
              </c:numCache>
            </c:numRef>
          </c:val>
          <c:extLst>
            <c:ext xmlns:c16="http://schemas.microsoft.com/office/drawing/2014/chart" uri="{C3380CC4-5D6E-409C-BE32-E72D297353CC}">
              <c16:uniqueId val="{00000000-C137-4AF1-9167-35CF516537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C137-4AF1-9167-35CF516537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103.15</c:v>
                </c:pt>
              </c:numCache>
            </c:numRef>
          </c:val>
          <c:extLst>
            <c:ext xmlns:c16="http://schemas.microsoft.com/office/drawing/2014/chart" uri="{C3380CC4-5D6E-409C-BE32-E72D297353CC}">
              <c16:uniqueId val="{00000000-D5DD-49A7-B342-FC7D9BCA5D0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D5DD-49A7-B342-FC7D9BCA5D0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3.46</c:v>
                </c:pt>
              </c:numCache>
            </c:numRef>
          </c:val>
          <c:extLst>
            <c:ext xmlns:c16="http://schemas.microsoft.com/office/drawing/2014/chart" uri="{C3380CC4-5D6E-409C-BE32-E72D297353CC}">
              <c16:uniqueId val="{00000000-B969-4F5F-B8F4-E17170AA11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B969-4F5F-B8F4-E17170AA11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E9F-4175-9BE1-EB63418B0B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E9F-4175-9BE1-EB63418B0B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EE3-4C21-A300-E5666A5BDC4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9EE3-4C21-A300-E5666A5BDC4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52.92</c:v>
                </c:pt>
              </c:numCache>
            </c:numRef>
          </c:val>
          <c:extLst>
            <c:ext xmlns:c16="http://schemas.microsoft.com/office/drawing/2014/chart" uri="{C3380CC4-5D6E-409C-BE32-E72D297353CC}">
              <c16:uniqueId val="{00000000-6D5B-4EE6-AE67-F4A05B1ECD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6D5B-4EE6-AE67-F4A05B1ECD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F5-45F8-B3C2-3342277735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42F5-45F8-B3C2-3342277735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53.9</c:v>
                </c:pt>
              </c:numCache>
            </c:numRef>
          </c:val>
          <c:extLst>
            <c:ext xmlns:c16="http://schemas.microsoft.com/office/drawing/2014/chart" uri="{C3380CC4-5D6E-409C-BE32-E72D297353CC}">
              <c16:uniqueId val="{00000000-46DF-40B7-8376-54E8A05E1F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46DF-40B7-8376-54E8A05E1F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270.5</c:v>
                </c:pt>
              </c:numCache>
            </c:numRef>
          </c:val>
          <c:extLst>
            <c:ext xmlns:c16="http://schemas.microsoft.com/office/drawing/2014/chart" uri="{C3380CC4-5D6E-409C-BE32-E72D297353CC}">
              <c16:uniqueId val="{00000000-1748-4C81-8A59-15E5447D71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1748-4C81-8A59-15E5447D71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亀山市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49503</v>
      </c>
      <c r="AM8" s="42"/>
      <c r="AN8" s="42"/>
      <c r="AO8" s="42"/>
      <c r="AP8" s="42"/>
      <c r="AQ8" s="42"/>
      <c r="AR8" s="42"/>
      <c r="AS8" s="42"/>
      <c r="AT8" s="35">
        <f>データ!T6</f>
        <v>191.04</v>
      </c>
      <c r="AU8" s="35"/>
      <c r="AV8" s="35"/>
      <c r="AW8" s="35"/>
      <c r="AX8" s="35"/>
      <c r="AY8" s="35"/>
      <c r="AZ8" s="35"/>
      <c r="BA8" s="35"/>
      <c r="BB8" s="35">
        <f>データ!U6</f>
        <v>259.12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70.900000000000006</v>
      </c>
      <c r="J10" s="35"/>
      <c r="K10" s="35"/>
      <c r="L10" s="35"/>
      <c r="M10" s="35"/>
      <c r="N10" s="35"/>
      <c r="O10" s="35"/>
      <c r="P10" s="35">
        <f>データ!P6</f>
        <v>15.99</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7882</v>
      </c>
      <c r="AM10" s="42"/>
      <c r="AN10" s="42"/>
      <c r="AO10" s="42"/>
      <c r="AP10" s="42"/>
      <c r="AQ10" s="42"/>
      <c r="AR10" s="42"/>
      <c r="AS10" s="42"/>
      <c r="AT10" s="35">
        <f>データ!W6</f>
        <v>3.74</v>
      </c>
      <c r="AU10" s="35"/>
      <c r="AV10" s="35"/>
      <c r="AW10" s="35"/>
      <c r="AX10" s="35"/>
      <c r="AY10" s="35"/>
      <c r="AZ10" s="35"/>
      <c r="BA10" s="35"/>
      <c r="BB10" s="35">
        <f>データ!X6</f>
        <v>2107.4899999999998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N4pePtD+alrX2SEfG/aznB+92yu7NIjl9+ts57s7aUFaDHjSyAEeCB19iI3+d2AdPZuYuo724PAjNnwlTznBpw==" saltValue="lzz5wmbvMpPO99BPjaX2a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242101</v>
      </c>
      <c r="D6" s="19">
        <f t="shared" si="3"/>
        <v>46</v>
      </c>
      <c r="E6" s="19">
        <f t="shared" si="3"/>
        <v>17</v>
      </c>
      <c r="F6" s="19">
        <f t="shared" si="3"/>
        <v>5</v>
      </c>
      <c r="G6" s="19">
        <f t="shared" si="3"/>
        <v>0</v>
      </c>
      <c r="H6" s="19" t="str">
        <f t="shared" si="3"/>
        <v>三重県　亀山市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70.900000000000006</v>
      </c>
      <c r="P6" s="20">
        <f t="shared" si="3"/>
        <v>15.99</v>
      </c>
      <c r="Q6" s="20">
        <f t="shared" si="3"/>
        <v>100</v>
      </c>
      <c r="R6" s="20">
        <f t="shared" si="3"/>
        <v>3850</v>
      </c>
      <c r="S6" s="20">
        <f t="shared" si="3"/>
        <v>49503</v>
      </c>
      <c r="T6" s="20">
        <f t="shared" si="3"/>
        <v>191.04</v>
      </c>
      <c r="U6" s="20">
        <f t="shared" si="3"/>
        <v>259.12</v>
      </c>
      <c r="V6" s="20">
        <f t="shared" si="3"/>
        <v>7882</v>
      </c>
      <c r="W6" s="20">
        <f t="shared" si="3"/>
        <v>3.74</v>
      </c>
      <c r="X6" s="20">
        <f t="shared" si="3"/>
        <v>2107.4899999999998</v>
      </c>
      <c r="Y6" s="21" t="str">
        <f>IF(Y7="",NA(),Y7)</f>
        <v>-</v>
      </c>
      <c r="Z6" s="21" t="str">
        <f t="shared" ref="Z6:AH6" si="4">IF(Z7="",NA(),Z7)</f>
        <v>-</v>
      </c>
      <c r="AA6" s="21" t="str">
        <f t="shared" si="4"/>
        <v>-</v>
      </c>
      <c r="AB6" s="21" t="str">
        <f t="shared" si="4"/>
        <v>-</v>
      </c>
      <c r="AC6" s="21">
        <f t="shared" si="4"/>
        <v>103.15</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52.92</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53.9</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270.5</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60.5</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81.459999999999994</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3.46</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242101</v>
      </c>
      <c r="D7" s="23">
        <v>46</v>
      </c>
      <c r="E7" s="23">
        <v>17</v>
      </c>
      <c r="F7" s="23">
        <v>5</v>
      </c>
      <c r="G7" s="23">
        <v>0</v>
      </c>
      <c r="H7" s="23" t="s">
        <v>96</v>
      </c>
      <c r="I7" s="23" t="s">
        <v>97</v>
      </c>
      <c r="J7" s="23" t="s">
        <v>98</v>
      </c>
      <c r="K7" s="23" t="s">
        <v>99</v>
      </c>
      <c r="L7" s="23" t="s">
        <v>100</v>
      </c>
      <c r="M7" s="23" t="s">
        <v>101</v>
      </c>
      <c r="N7" s="24" t="s">
        <v>102</v>
      </c>
      <c r="O7" s="24">
        <v>70.900000000000006</v>
      </c>
      <c r="P7" s="24">
        <v>15.99</v>
      </c>
      <c r="Q7" s="24">
        <v>100</v>
      </c>
      <c r="R7" s="24">
        <v>3850</v>
      </c>
      <c r="S7" s="24">
        <v>49503</v>
      </c>
      <c r="T7" s="24">
        <v>191.04</v>
      </c>
      <c r="U7" s="24">
        <v>259.12</v>
      </c>
      <c r="V7" s="24">
        <v>7882</v>
      </c>
      <c r="W7" s="24">
        <v>3.74</v>
      </c>
      <c r="X7" s="24">
        <v>2107.4899999999998</v>
      </c>
      <c r="Y7" s="24" t="s">
        <v>102</v>
      </c>
      <c r="Z7" s="24" t="s">
        <v>102</v>
      </c>
      <c r="AA7" s="24" t="s">
        <v>102</v>
      </c>
      <c r="AB7" s="24" t="s">
        <v>102</v>
      </c>
      <c r="AC7" s="24">
        <v>103.15</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52.92</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53.9</v>
      </c>
      <c r="BV7" s="24" t="s">
        <v>102</v>
      </c>
      <c r="BW7" s="24" t="s">
        <v>102</v>
      </c>
      <c r="BX7" s="24" t="s">
        <v>102</v>
      </c>
      <c r="BY7" s="24" t="s">
        <v>102</v>
      </c>
      <c r="BZ7" s="24">
        <v>52.94</v>
      </c>
      <c r="CA7" s="24">
        <v>57.02</v>
      </c>
      <c r="CB7" s="24" t="s">
        <v>102</v>
      </c>
      <c r="CC7" s="24" t="s">
        <v>102</v>
      </c>
      <c r="CD7" s="24" t="s">
        <v>102</v>
      </c>
      <c r="CE7" s="24" t="s">
        <v>102</v>
      </c>
      <c r="CF7" s="24">
        <v>270.5</v>
      </c>
      <c r="CG7" s="24" t="s">
        <v>102</v>
      </c>
      <c r="CH7" s="24" t="s">
        <v>102</v>
      </c>
      <c r="CI7" s="24" t="s">
        <v>102</v>
      </c>
      <c r="CJ7" s="24" t="s">
        <v>102</v>
      </c>
      <c r="CK7" s="24">
        <v>303.27999999999997</v>
      </c>
      <c r="CL7" s="24">
        <v>273.68</v>
      </c>
      <c r="CM7" s="24" t="s">
        <v>102</v>
      </c>
      <c r="CN7" s="24" t="s">
        <v>102</v>
      </c>
      <c r="CO7" s="24" t="s">
        <v>102</v>
      </c>
      <c r="CP7" s="24" t="s">
        <v>102</v>
      </c>
      <c r="CQ7" s="24">
        <v>60.5</v>
      </c>
      <c r="CR7" s="24" t="s">
        <v>102</v>
      </c>
      <c r="CS7" s="24" t="s">
        <v>102</v>
      </c>
      <c r="CT7" s="24" t="s">
        <v>102</v>
      </c>
      <c r="CU7" s="24" t="s">
        <v>102</v>
      </c>
      <c r="CV7" s="24">
        <v>52.35</v>
      </c>
      <c r="CW7" s="24">
        <v>52.55</v>
      </c>
      <c r="CX7" s="24" t="s">
        <v>102</v>
      </c>
      <c r="CY7" s="24" t="s">
        <v>102</v>
      </c>
      <c r="CZ7" s="24" t="s">
        <v>102</v>
      </c>
      <c r="DA7" s="24" t="s">
        <v>102</v>
      </c>
      <c r="DB7" s="24">
        <v>81.459999999999994</v>
      </c>
      <c r="DC7" s="24" t="s">
        <v>102</v>
      </c>
      <c r="DD7" s="24" t="s">
        <v>102</v>
      </c>
      <c r="DE7" s="24" t="s">
        <v>102</v>
      </c>
      <c r="DF7" s="24" t="s">
        <v>102</v>
      </c>
      <c r="DG7" s="24">
        <v>84.39</v>
      </c>
      <c r="DH7" s="24">
        <v>87.3</v>
      </c>
      <c r="DI7" s="24" t="s">
        <v>102</v>
      </c>
      <c r="DJ7" s="24" t="s">
        <v>102</v>
      </c>
      <c r="DK7" s="24" t="s">
        <v>102</v>
      </c>
      <c r="DL7" s="24" t="s">
        <v>102</v>
      </c>
      <c r="DM7" s="24">
        <v>3.46</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水野翼</dc:creator>
  <cp:lastModifiedBy>Administrator</cp:lastModifiedBy>
  <dcterms:created xsi:type="dcterms:W3CDTF">2024-05-29T00:48:29Z</dcterms:created>
  <dcterms:modified xsi:type="dcterms:W3CDTF">2024-05-29T00:48:29Z</dcterms:modified>
</cp:coreProperties>
</file>