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g2010\職員共有フォルダ\032市民文化部\01まちづくり協働課\01地域まちづくりG\★地域まちづくり協議会\03　地域まちづくり交付金関係\R9年度\１均等割・人口割\人口データ\HP\"/>
    </mc:Choice>
  </mc:AlternateContent>
  <xr:revisionPtr revIDLastSave="0" documentId="13_ncr:1_{67C381F7-7CE0-4DB6-A11E-F05391316AC6}" xr6:coauthVersionLast="47" xr6:coauthVersionMax="47" xr10:uidLastSave="{00000000-0000-0000-0000-000000000000}"/>
  <bookViews>
    <workbookView xWindow="0" yWindow="330" windowWidth="21600" windowHeight="11295" xr2:uid="{00000000-000D-0000-FFFF-FFFF00000000}"/>
  </bookViews>
  <sheets>
    <sheet name="R8.10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0" i="1" l="1"/>
  <c r="I26" i="1"/>
  <c r="I25" i="1"/>
  <c r="I24" i="1"/>
  <c r="I23" i="1"/>
  <c r="I22" i="1"/>
  <c r="I21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M5" i="1" l="1"/>
  <c r="E27" i="1"/>
  <c r="L27" i="1"/>
  <c r="H27" i="1"/>
  <c r="K26" i="1" l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27" i="1" l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N27" i="1"/>
  <c r="J27" i="1"/>
  <c r="F27" i="1"/>
  <c r="C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27" i="1" l="1"/>
  <c r="G27" i="1"/>
  <c r="I27" i="1"/>
  <c r="M27" i="1"/>
</calcChain>
</file>

<file path=xl/sharedStrings.xml><?xml version="1.0" encoding="utf-8"?>
<sst xmlns="http://schemas.openxmlformats.org/spreadsheetml/2006/main" count="41" uniqueCount="37">
  <si>
    <t>人口・世帯数</t>
    <rPh sb="0" eb="2">
      <t>ジンコウ</t>
    </rPh>
    <rPh sb="3" eb="6">
      <t>セタイスウ</t>
    </rPh>
    <phoneticPr fontId="2"/>
  </si>
  <si>
    <t>人口</t>
    <rPh sb="0" eb="2">
      <t>ジンコウ</t>
    </rPh>
    <phoneticPr fontId="2"/>
  </si>
  <si>
    <t>世帯数</t>
    <rPh sb="0" eb="3">
      <t>セタイスウ</t>
    </rPh>
    <phoneticPr fontId="2"/>
  </si>
  <si>
    <t>総人口</t>
    <rPh sb="0" eb="3">
      <t>ソウジンコウ</t>
    </rPh>
    <phoneticPr fontId="2"/>
  </si>
  <si>
    <t>65歳以上</t>
    <rPh sb="2" eb="3">
      <t>サイ</t>
    </rPh>
    <rPh sb="3" eb="5">
      <t>イジョウ</t>
    </rPh>
    <phoneticPr fontId="2"/>
  </si>
  <si>
    <t>14歳以下</t>
    <rPh sb="2" eb="3">
      <t>サイ</t>
    </rPh>
    <rPh sb="3" eb="5">
      <t>イカ</t>
    </rPh>
    <phoneticPr fontId="2"/>
  </si>
  <si>
    <t>地区名</t>
    <rPh sb="0" eb="3">
      <t>チクメイ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</si>
  <si>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</si>
  <si>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</si>
  <si>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65歳以上／総人口</t>
    <rPh sb="2" eb="3">
      <t>サイ</t>
    </rPh>
    <rPh sb="3" eb="5">
      <t>イジョウ</t>
    </rPh>
    <rPh sb="6" eb="9">
      <t>ソウジンコウ</t>
    </rPh>
    <phoneticPr fontId="2"/>
  </si>
  <si>
    <t>14歳以下／総人口</t>
    <rPh sb="2" eb="3">
      <t>サイ</t>
    </rPh>
    <rPh sb="3" eb="5">
      <t>イカ</t>
    </rPh>
    <rPh sb="6" eb="9">
      <t>ソウジンコウ</t>
    </rPh>
    <phoneticPr fontId="2"/>
  </si>
  <si>
    <t>昼生地区</t>
    <rPh sb="0" eb="1">
      <t>ヒル</t>
    </rPh>
    <rPh sb="1" eb="2">
      <t>オ</t>
    </rPh>
    <rPh sb="2" eb="4">
      <t>チク</t>
    </rPh>
    <phoneticPr fontId="2"/>
  </si>
  <si>
    <t>井田川地区南</t>
    <rPh sb="0" eb="2">
      <t>イダ</t>
    </rPh>
    <rPh sb="2" eb="3">
      <t>ガワ</t>
    </rPh>
    <rPh sb="3" eb="5">
      <t>チク</t>
    </rPh>
    <rPh sb="5" eb="6">
      <t>ミナミ</t>
    </rPh>
    <phoneticPr fontId="2"/>
  </si>
  <si>
    <t>井田川地区北</t>
    <rPh sb="0" eb="2">
      <t>イダ</t>
    </rPh>
    <rPh sb="2" eb="3">
      <t>ガワ</t>
    </rPh>
    <rPh sb="3" eb="5">
      <t>チク</t>
    </rPh>
    <rPh sb="5" eb="6">
      <t>キタ</t>
    </rPh>
    <phoneticPr fontId="2"/>
  </si>
  <si>
    <t>川崎地区</t>
    <rPh sb="0" eb="2">
      <t>カワサキ</t>
    </rPh>
    <rPh sb="2" eb="4">
      <t>チク</t>
    </rPh>
    <phoneticPr fontId="2"/>
  </si>
  <si>
    <t>野登地区</t>
    <rPh sb="0" eb="1">
      <t>ノ</t>
    </rPh>
    <rPh sb="1" eb="2">
      <t>ノボリ</t>
    </rPh>
    <rPh sb="2" eb="4">
      <t>チク</t>
    </rPh>
    <phoneticPr fontId="2"/>
  </si>
  <si>
    <t>白川地区</t>
    <rPh sb="0" eb="2">
      <t>シラカワ</t>
    </rPh>
    <rPh sb="2" eb="4">
      <t>チク</t>
    </rPh>
    <phoneticPr fontId="2"/>
  </si>
  <si>
    <t>神辺地区</t>
    <rPh sb="0" eb="2">
      <t>カンベ</t>
    </rPh>
    <rPh sb="2" eb="4">
      <t>チク</t>
    </rPh>
    <phoneticPr fontId="2"/>
  </si>
  <si>
    <t>野村地区</t>
    <rPh sb="0" eb="2">
      <t>ノムラ</t>
    </rPh>
    <rPh sb="2" eb="4">
      <t>チク</t>
    </rPh>
    <phoneticPr fontId="2"/>
  </si>
  <si>
    <t>城東地区</t>
    <rPh sb="0" eb="1">
      <t>ジョウ</t>
    </rPh>
    <rPh sb="1" eb="2">
      <t>ヒガシ</t>
    </rPh>
    <rPh sb="2" eb="4">
      <t>チク</t>
    </rPh>
    <phoneticPr fontId="2"/>
  </si>
  <si>
    <t>城西地区</t>
    <rPh sb="0" eb="1">
      <t>シロ</t>
    </rPh>
    <rPh sb="1" eb="2">
      <t>ニシ</t>
    </rPh>
    <rPh sb="2" eb="4">
      <t>チク</t>
    </rPh>
    <phoneticPr fontId="2"/>
  </si>
  <si>
    <t>城北地区</t>
    <rPh sb="0" eb="1">
      <t>シロ</t>
    </rPh>
    <rPh sb="1" eb="2">
      <t>キタ</t>
    </rPh>
    <rPh sb="2" eb="4">
      <t>チク</t>
    </rPh>
    <phoneticPr fontId="2"/>
  </si>
  <si>
    <t>御幸地区</t>
    <rPh sb="0" eb="2">
      <t>ミユキ</t>
    </rPh>
    <rPh sb="2" eb="4">
      <t>チク</t>
    </rPh>
    <phoneticPr fontId="2"/>
  </si>
  <si>
    <t>本町地区</t>
    <rPh sb="0" eb="2">
      <t>ホンマチ</t>
    </rPh>
    <rPh sb="2" eb="4">
      <t>チク</t>
    </rPh>
    <phoneticPr fontId="2"/>
  </si>
  <si>
    <t>北東地区</t>
    <rPh sb="0" eb="1">
      <t>キタ</t>
    </rPh>
    <rPh sb="1" eb="2">
      <t>ヒガシ</t>
    </rPh>
    <rPh sb="2" eb="4">
      <t>チク</t>
    </rPh>
    <phoneticPr fontId="2"/>
  </si>
  <si>
    <t>東部地区</t>
    <rPh sb="0" eb="2">
      <t>トウブ</t>
    </rPh>
    <rPh sb="2" eb="4">
      <t>チク</t>
    </rPh>
    <phoneticPr fontId="2"/>
  </si>
  <si>
    <t>天神・和賀地区</t>
    <rPh sb="0" eb="2">
      <t>テンジン</t>
    </rPh>
    <rPh sb="3" eb="5">
      <t>ワガ</t>
    </rPh>
    <rPh sb="5" eb="7">
      <t>チク</t>
    </rPh>
    <phoneticPr fontId="2"/>
  </si>
  <si>
    <t>南部地区</t>
    <rPh sb="0" eb="2">
      <t>ナンブ</t>
    </rPh>
    <rPh sb="2" eb="4">
      <t>チク</t>
    </rPh>
    <phoneticPr fontId="2"/>
  </si>
  <si>
    <t>関宿</t>
    <rPh sb="0" eb="1">
      <t>セキ</t>
    </rPh>
    <rPh sb="1" eb="2">
      <t>ジュク</t>
    </rPh>
    <phoneticPr fontId="2"/>
  </si>
  <si>
    <t>関北部地区</t>
    <rPh sb="0" eb="1">
      <t>セキ</t>
    </rPh>
    <rPh sb="1" eb="3">
      <t>ホクブ</t>
    </rPh>
    <rPh sb="3" eb="5">
      <t>チク</t>
    </rPh>
    <phoneticPr fontId="2"/>
  </si>
  <si>
    <t>関南部地区</t>
    <rPh sb="0" eb="1">
      <t>セキ</t>
    </rPh>
    <rPh sb="1" eb="3">
      <t>ナンブ</t>
    </rPh>
    <rPh sb="3" eb="5">
      <t>チク</t>
    </rPh>
    <phoneticPr fontId="2"/>
  </si>
  <si>
    <t>加太地区</t>
    <rPh sb="0" eb="2">
      <t>カブト</t>
    </rPh>
    <rPh sb="2" eb="4">
      <t>チク</t>
    </rPh>
    <phoneticPr fontId="2"/>
  </si>
  <si>
    <t>坂下地区</t>
    <rPh sb="0" eb="2">
      <t>サカシタ</t>
    </rPh>
    <rPh sb="2" eb="4">
      <t>チク</t>
    </rPh>
    <phoneticPr fontId="2"/>
  </si>
  <si>
    <t>合計</t>
    <rPh sb="0" eb="2">
      <t>ゴウケイ</t>
    </rPh>
    <phoneticPr fontId="2"/>
  </si>
  <si>
    <t>地区別人口・世帯数データ(令和８年１０月１日）</t>
    <rPh sb="0" eb="2">
      <t>チク</t>
    </rPh>
    <rPh sb="2" eb="3">
      <t>ベツ</t>
    </rPh>
    <rPh sb="3" eb="5">
      <t>ジンコウ</t>
    </rPh>
    <rPh sb="6" eb="9">
      <t>セタイスウ</t>
    </rPh>
    <rPh sb="13" eb="14">
      <t>レイ</t>
    </rPh>
    <rPh sb="14" eb="15">
      <t>ワ</t>
    </rPh>
    <rPh sb="16" eb="17">
      <t>ネン</t>
    </rPh>
    <rPh sb="19" eb="20">
      <t>ガツ</t>
    </rPh>
    <rPh sb="21" eb="22">
      <t>ニチ</t>
    </rPh>
    <phoneticPr fontId="2"/>
  </si>
  <si>
    <t>市民文化部まちづくり協働課地域まちづくりG作成</t>
    <rPh sb="0" eb="2">
      <t>シミン</t>
    </rPh>
    <phoneticPr fontId="2"/>
  </si>
  <si>
    <t>作成日：令和８年１０月１３日</t>
    <rPh sb="4" eb="5">
      <t>レイ</t>
    </rPh>
    <rPh sb="5" eb="6">
      <t>ワ</t>
    </rPh>
    <rPh sb="10" eb="11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</si>
</sst>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人&quot;"/>
    <numFmt numFmtId="177" formatCode="0.0%"/>
    <numFmt numFmtId="178" formatCode="##0&quot;人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 shrinkToFit="1"/>
    </xf>
    <xf numFmtId="0" fontId="7" fillId="2" borderId="10" xfId="0" applyFont="1" applyFill="1" applyBorder="1" applyAlignment="1">
      <alignment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176" fontId="7" fillId="0" borderId="14" xfId="0" applyNumberFormat="1" applyFont="1" applyBorder="1" applyAlignment="1">
      <alignment horizontal="center" vertical="center" shrinkToFit="1"/>
    </xf>
    <xf numFmtId="176" fontId="7" fillId="0" borderId="13" xfId="0" applyNumberFormat="1" applyFont="1" applyBorder="1" applyAlignment="1">
      <alignment horizontal="center" vertical="center" shrinkToFit="1"/>
    </xf>
    <xf numFmtId="177" fontId="7" fillId="0" borderId="13" xfId="0" applyNumberFormat="1" applyFont="1" applyBorder="1" applyAlignment="1">
      <alignment horizontal="center" vertical="center" shrinkToFit="1"/>
    </xf>
    <xf numFmtId="38" fontId="7" fillId="0" borderId="13" xfId="1" applyFont="1" applyBorder="1" applyAlignment="1">
      <alignment horizontal="center" vertical="center" shrinkToFit="1"/>
    </xf>
    <xf numFmtId="176" fontId="7" fillId="0" borderId="17" xfId="0" applyNumberFormat="1" applyFont="1" applyBorder="1" applyAlignment="1">
      <alignment horizontal="center" vertical="center" shrinkToFit="1"/>
    </xf>
    <xf numFmtId="176" fontId="7" fillId="0" borderId="16" xfId="0" applyNumberFormat="1" applyFont="1" applyBorder="1" applyAlignment="1">
      <alignment horizontal="center" vertical="center" shrinkToFit="1"/>
    </xf>
    <xf numFmtId="177" fontId="7" fillId="0" borderId="16" xfId="0" applyNumberFormat="1" applyFont="1" applyBorder="1" applyAlignment="1">
      <alignment horizontal="center" vertical="center" shrinkToFit="1"/>
    </xf>
    <xf numFmtId="38" fontId="7" fillId="0" borderId="16" xfId="1" applyFont="1" applyBorder="1" applyAlignment="1">
      <alignment horizontal="center" vertical="center" shrinkToFit="1"/>
    </xf>
    <xf numFmtId="176" fontId="7" fillId="0" borderId="19" xfId="0" applyNumberFormat="1" applyFont="1" applyBorder="1" applyAlignment="1">
      <alignment horizontal="center" vertical="center" shrinkToFit="1"/>
    </xf>
    <xf numFmtId="176" fontId="7" fillId="0" borderId="15" xfId="0" applyNumberFormat="1" applyFont="1" applyBorder="1" applyAlignment="1">
      <alignment horizontal="center" vertical="center" shrinkToFit="1"/>
    </xf>
    <xf numFmtId="177" fontId="7" fillId="0" borderId="15" xfId="0" applyNumberFormat="1" applyFont="1" applyBorder="1" applyAlignment="1">
      <alignment horizontal="center" vertical="center" shrinkToFit="1"/>
    </xf>
    <xf numFmtId="176" fontId="7" fillId="0" borderId="20" xfId="0" applyNumberFormat="1" applyFont="1" applyBorder="1" applyAlignment="1">
      <alignment horizontal="center" vertical="center" shrinkToFit="1"/>
    </xf>
    <xf numFmtId="38" fontId="7" fillId="0" borderId="21" xfId="1" applyFont="1" applyBorder="1" applyAlignment="1">
      <alignment horizontal="center" vertical="center" shrinkToFit="1"/>
    </xf>
    <xf numFmtId="176" fontId="7" fillId="0" borderId="22" xfId="0" applyNumberFormat="1" applyFont="1" applyBorder="1" applyAlignment="1">
      <alignment horizontal="center" vertical="center" shrinkToFit="1"/>
    </xf>
    <xf numFmtId="176" fontId="7" fillId="0" borderId="4" xfId="0" applyNumberFormat="1" applyFont="1" applyBorder="1" applyAlignment="1">
      <alignment horizontal="center" vertical="center" shrinkToFit="1"/>
    </xf>
    <xf numFmtId="177" fontId="7" fillId="0" borderId="4" xfId="0" applyNumberFormat="1" applyFont="1" applyBorder="1" applyAlignment="1">
      <alignment horizontal="center" vertical="center" shrinkToFit="1"/>
    </xf>
    <xf numFmtId="38" fontId="7" fillId="0" borderId="4" xfId="1" applyFont="1" applyBorder="1" applyAlignment="1">
      <alignment horizontal="center" vertical="center" shrinkToFit="1"/>
    </xf>
    <xf numFmtId="176" fontId="0" fillId="0" borderId="0" xfId="0" applyNumberFormat="1" applyAlignment="1">
      <alignment horizontal="center" vertical="center" shrinkToFit="1"/>
    </xf>
    <xf numFmtId="178" fontId="0" fillId="0" borderId="0" xfId="0" applyNumberFormat="1" applyAlignment="1">
      <alignment horizontal="center" vertical="center" shrinkToFit="1"/>
    </xf>
    <xf numFmtId="177" fontId="0" fillId="0" borderId="0" xfId="0" applyNumberFormat="1" applyAlignment="1">
      <alignment horizontal="center" vertical="center" shrinkToFit="1"/>
    </xf>
    <xf numFmtId="38" fontId="0" fillId="0" borderId="0" xfId="1" applyFont="1" applyAlignment="1">
      <alignment horizontal="center" vertical="center" shrinkToFit="1"/>
    </xf>
    <xf numFmtId="177" fontId="7" fillId="0" borderId="21" xfId="0" applyNumberFormat="1" applyFont="1" applyBorder="1" applyAlignment="1">
      <alignment horizontal="center" vertical="center" shrinkToFit="1"/>
    </xf>
    <xf numFmtId="177" fontId="7" fillId="0" borderId="5" xfId="0" applyNumberFormat="1" applyFont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38" fontId="7" fillId="2" borderId="5" xfId="1" applyFont="1" applyFill="1" applyBorder="1" applyAlignment="1">
      <alignment horizontal="center" vertical="center" wrapText="1" shrinkToFit="1"/>
    </xf>
    <xf numFmtId="38" fontId="7" fillId="2" borderId="9" xfId="1" applyFont="1" applyFill="1" applyBorder="1" applyAlignment="1">
      <alignment horizontal="center" vertical="center" shrinkToFit="1"/>
    </xf>
    <xf numFmtId="38" fontId="7" fillId="2" borderId="12" xfId="1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left" vertical="center" shrinkToFit="1"/>
    </xf>
    <xf numFmtId="0" fontId="7" fillId="2" borderId="11" xfId="0" applyFont="1" applyFill="1" applyBorder="1" applyAlignment="1">
      <alignment horizontal="left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right" vertical="center" shrinkToFit="1"/>
    </xf>
    <xf numFmtId="0" fontId="5" fillId="2" borderId="3" xfId="0" applyFont="1" applyFill="1" applyBorder="1" applyAlignment="1">
      <alignment horizontal="right" vertical="center" shrinkToFit="1"/>
    </xf>
    <xf numFmtId="0" fontId="7" fillId="2" borderId="17" xfId="0" applyFont="1" applyFill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11" xfId="0" applyFont="1" applyFill="1" applyBorder="1" applyAlignment="1">
      <alignment horizontal="center" vertical="center" shrinkToFit="1"/>
    </xf>
    <xf numFmtId="0" fontId="7" fillId="2" borderId="22" xfId="0" applyFont="1" applyFill="1" applyBorder="1" applyAlignment="1">
      <alignment horizontal="center" vertical="center" shrinkToFit="1"/>
    </xf>
    <xf numFmtId="0" fontId="7" fillId="2" borderId="23" xfId="0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12700</xdr:rowOff>
    </xdr:from>
    <xdr:to>
      <xdr:col>2</xdr:col>
      <xdr:colOff>9525</xdr:colOff>
      <xdr:row>4</xdr:row>
      <xdr:rowOff>19050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0" y="327025"/>
          <a:ext cx="1762125" cy="6159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.5" x14ac:dyDescent="0.15"/>
  <cols>
    <col min="1" max="1" width="5.125" style="1" customWidth="1"/>
    <col min="2" max="2" width="15.75" style="1" customWidth="1"/>
    <col min="3" max="6" width="14.875" style="1" customWidth="1"/>
    <col min="7" max="8" width="12.75" style="1" customWidth="1"/>
    <col min="9" max="10" width="14.875" style="1" customWidth="1"/>
    <col min="11" max="12" width="12.75" style="1" customWidth="1"/>
    <col min="13" max="13" width="14.875" style="1" customWidth="1"/>
    <col min="14" max="14" width="12.625" style="33" customWidth="1"/>
    <col min="15" max="16384" width="9" style="1"/>
  </cols>
  <sheetData>
    <row r="1" spans="1:14" ht="24.75" customHeight="1" x14ac:dyDescent="0.15">
      <c r="B1" s="2" t="s">
        <v>34</v>
      </c>
      <c r="C1" s="3"/>
      <c r="D1" s="3"/>
      <c r="E1" s="3"/>
      <c r="F1" s="3"/>
      <c r="G1" s="4"/>
      <c r="H1" s="5"/>
      <c r="I1" s="3"/>
      <c r="K1" s="6" t="s">
        <v>35</v>
      </c>
      <c r="L1" s="7"/>
      <c r="M1" s="7"/>
      <c r="N1" s="8" t="s">
        <v>36</v>
      </c>
    </row>
    <row r="2" spans="1:14" s="9" customFormat="1" ht="17.25" x14ac:dyDescent="0.15">
      <c r="A2" s="49" t="s">
        <v>0</v>
      </c>
      <c r="B2" s="50"/>
      <c r="C2" s="36" t="s">
        <v>1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7" t="s">
        <v>2</v>
      </c>
    </row>
    <row r="3" spans="1:14" s="9" customFormat="1" ht="13.5" customHeight="1" x14ac:dyDescent="0.15">
      <c r="A3" s="40"/>
      <c r="B3" s="41"/>
      <c r="C3" s="42" t="s">
        <v>3</v>
      </c>
      <c r="D3" s="43"/>
      <c r="E3" s="44"/>
      <c r="F3" s="42" t="s">
        <v>4</v>
      </c>
      <c r="G3" s="43"/>
      <c r="H3" s="43"/>
      <c r="I3" s="44"/>
      <c r="J3" s="42" t="s">
        <v>5</v>
      </c>
      <c r="K3" s="43"/>
      <c r="L3" s="43"/>
      <c r="M3" s="44"/>
      <c r="N3" s="38"/>
    </row>
    <row r="4" spans="1:14" s="9" customFormat="1" ht="17.25" x14ac:dyDescent="0.15">
      <c r="A4" s="45" t="s">
        <v>6</v>
      </c>
      <c r="B4" s="46"/>
      <c r="C4" s="10"/>
      <c r="D4" s="11" t="s">
        <v>7</v>
      </c>
      <c r="E4" s="11" t="s">
        <v>8</v>
      </c>
      <c r="F4" s="12"/>
      <c r="G4" s="11" t="s">
        <v>7</v>
      </c>
      <c r="H4" s="11" t="s">
        <v>8</v>
      </c>
      <c r="I4" s="11" t="s">
        <v>9</v>
      </c>
      <c r="J4" s="12"/>
      <c r="K4" s="11" t="s">
        <v>7</v>
      </c>
      <c r="L4" s="11" t="s">
        <v>8</v>
      </c>
      <c r="M4" s="11" t="s">
        <v>10</v>
      </c>
      <c r="N4" s="39"/>
    </row>
    <row r="5" spans="1:14" s="9" customFormat="1" ht="31.5" customHeight="1" x14ac:dyDescent="0.15">
      <c r="A5" s="47" t="s">
        <v>11</v>
      </c>
      <c r="B5" s="47"/>
      <c r="C5" s="13">
        <v>1378</v>
      </c>
      <c r="D5" s="14">
        <f t="shared" ref="D5:D26" si="0">C5-E5</f>
        <v>682</v>
      </c>
      <c r="E5" s="14">
        <v>696</v>
      </c>
      <c r="F5" s="14">
        <v>531</v>
      </c>
      <c r="G5" s="14">
        <f t="shared" ref="G5:G26" si="1">F5-H5</f>
        <v>235</v>
      </c>
      <c r="H5" s="14">
        <v>296</v>
      </c>
      <c r="I5" s="35">
        <f t="shared" ref="I5:I27" si="2">F5/C5</f>
        <v>0.38534107402031931</v>
      </c>
      <c r="J5" s="14">
        <v>93</v>
      </c>
      <c r="K5" s="14">
        <f t="shared" ref="K5:K26" si="3">J5-L5</f>
        <v>42</v>
      </c>
      <c r="L5" s="14">
        <v>51</v>
      </c>
      <c r="M5" s="15">
        <f t="shared" ref="M5:M27" si="4">J5/C5</f>
        <v>6.7489114658925986E-2</v>
      </c>
      <c r="N5" s="16">
        <v>678</v>
      </c>
    </row>
    <row r="6" spans="1:14" s="9" customFormat="1" ht="31.5" customHeight="1" x14ac:dyDescent="0.15">
      <c r="A6" s="48" t="s">
        <v>12</v>
      </c>
      <c r="B6" s="48"/>
      <c r="C6" s="17">
        <v>5043</v>
      </c>
      <c r="D6" s="18">
        <f t="shared" si="0"/>
        <v>2571</v>
      </c>
      <c r="E6" s="18">
        <v>2472</v>
      </c>
      <c r="F6" s="18">
        <v>1164</v>
      </c>
      <c r="G6" s="18">
        <f t="shared" si="1"/>
        <v>521</v>
      </c>
      <c r="H6" s="18">
        <v>643</v>
      </c>
      <c r="I6" s="19">
        <f t="shared" si="2"/>
        <v>0.23081499107674003</v>
      </c>
      <c r="J6" s="18">
        <v>833</v>
      </c>
      <c r="K6" s="18">
        <f t="shared" si="3"/>
        <v>427</v>
      </c>
      <c r="L6" s="18">
        <v>406</v>
      </c>
      <c r="M6" s="19">
        <f t="shared" si="4"/>
        <v>0.16517945667261549</v>
      </c>
      <c r="N6" s="20">
        <v>2337</v>
      </c>
    </row>
    <row r="7" spans="1:14" s="9" customFormat="1" ht="31.5" customHeight="1" x14ac:dyDescent="0.15">
      <c r="A7" s="48" t="s">
        <v>13</v>
      </c>
      <c r="B7" s="48"/>
      <c r="C7" s="17">
        <v>7430</v>
      </c>
      <c r="D7" s="18">
        <f t="shared" si="0"/>
        <v>3703</v>
      </c>
      <c r="E7" s="18">
        <v>3727</v>
      </c>
      <c r="F7" s="18">
        <v>1979</v>
      </c>
      <c r="G7" s="18">
        <f t="shared" si="1"/>
        <v>944</v>
      </c>
      <c r="H7" s="18">
        <v>1035</v>
      </c>
      <c r="I7" s="19">
        <f t="shared" si="2"/>
        <v>0.26635262449528935</v>
      </c>
      <c r="J7" s="18">
        <v>942</v>
      </c>
      <c r="K7" s="18">
        <f t="shared" si="3"/>
        <v>480</v>
      </c>
      <c r="L7" s="18">
        <v>462</v>
      </c>
      <c r="M7" s="19">
        <f t="shared" si="4"/>
        <v>0.12678331090174966</v>
      </c>
      <c r="N7" s="20">
        <v>2973</v>
      </c>
    </row>
    <row r="8" spans="1:14" s="9" customFormat="1" ht="31.5" customHeight="1" x14ac:dyDescent="0.15">
      <c r="A8" s="48" t="s">
        <v>14</v>
      </c>
      <c r="B8" s="48"/>
      <c r="C8" s="17">
        <v>7345</v>
      </c>
      <c r="D8" s="18">
        <f t="shared" si="0"/>
        <v>3816</v>
      </c>
      <c r="E8" s="18">
        <v>3529</v>
      </c>
      <c r="F8" s="18">
        <v>1480</v>
      </c>
      <c r="G8" s="18">
        <f t="shared" si="1"/>
        <v>665</v>
      </c>
      <c r="H8" s="18">
        <v>815</v>
      </c>
      <c r="I8" s="19">
        <f t="shared" si="2"/>
        <v>0.20149761742682096</v>
      </c>
      <c r="J8" s="18">
        <v>1118</v>
      </c>
      <c r="K8" s="18">
        <f t="shared" si="3"/>
        <v>537</v>
      </c>
      <c r="L8" s="18">
        <v>581</v>
      </c>
      <c r="M8" s="19">
        <f t="shared" si="4"/>
        <v>0.15221238938053097</v>
      </c>
      <c r="N8" s="20">
        <v>3400</v>
      </c>
    </row>
    <row r="9" spans="1:14" s="9" customFormat="1" ht="31.5" customHeight="1" x14ac:dyDescent="0.15">
      <c r="A9" s="51" t="s">
        <v>15</v>
      </c>
      <c r="B9" s="52"/>
      <c r="C9" s="17">
        <v>1752</v>
      </c>
      <c r="D9" s="18">
        <f t="shared" si="0"/>
        <v>856</v>
      </c>
      <c r="E9" s="18">
        <v>896</v>
      </c>
      <c r="F9" s="18">
        <v>733</v>
      </c>
      <c r="G9" s="18">
        <f t="shared" si="1"/>
        <v>313</v>
      </c>
      <c r="H9" s="18">
        <v>420</v>
      </c>
      <c r="I9" s="19">
        <f t="shared" si="2"/>
        <v>0.41837899543378998</v>
      </c>
      <c r="J9" s="18">
        <v>118</v>
      </c>
      <c r="K9" s="18">
        <f t="shared" si="3"/>
        <v>74</v>
      </c>
      <c r="L9" s="18">
        <v>44</v>
      </c>
      <c r="M9" s="19">
        <f t="shared" si="4"/>
        <v>6.7351598173515978E-2</v>
      </c>
      <c r="N9" s="20">
        <v>785</v>
      </c>
    </row>
    <row r="10" spans="1:14" s="9" customFormat="1" ht="31.5" customHeight="1" x14ac:dyDescent="0.15">
      <c r="A10" s="51" t="s">
        <v>16</v>
      </c>
      <c r="B10" s="52"/>
      <c r="C10" s="17">
        <v>676</v>
      </c>
      <c r="D10" s="18">
        <f t="shared" si="0"/>
        <v>341</v>
      </c>
      <c r="E10" s="18">
        <v>335</v>
      </c>
      <c r="F10" s="18">
        <v>293</v>
      </c>
      <c r="G10" s="18">
        <f t="shared" si="1"/>
        <v>120</v>
      </c>
      <c r="H10" s="18">
        <v>173</v>
      </c>
      <c r="I10" s="19">
        <f t="shared" si="2"/>
        <v>0.43343195266272189</v>
      </c>
      <c r="J10" s="18">
        <v>55</v>
      </c>
      <c r="K10" s="18">
        <f t="shared" si="3"/>
        <v>30</v>
      </c>
      <c r="L10" s="18">
        <v>25</v>
      </c>
      <c r="M10" s="19">
        <f t="shared" si="4"/>
        <v>8.1360946745562129E-2</v>
      </c>
      <c r="N10" s="20">
        <v>309</v>
      </c>
    </row>
    <row r="11" spans="1:14" s="9" customFormat="1" ht="31.5" customHeight="1" x14ac:dyDescent="0.15">
      <c r="A11" s="51" t="s">
        <v>17</v>
      </c>
      <c r="B11" s="52"/>
      <c r="C11" s="17">
        <v>2954</v>
      </c>
      <c r="D11" s="18">
        <f t="shared" si="0"/>
        <v>1642</v>
      </c>
      <c r="E11" s="18">
        <v>1312</v>
      </c>
      <c r="F11" s="18">
        <v>736</v>
      </c>
      <c r="G11" s="18">
        <f t="shared" si="1"/>
        <v>328</v>
      </c>
      <c r="H11" s="18">
        <v>408</v>
      </c>
      <c r="I11" s="19">
        <f t="shared" si="2"/>
        <v>0.24915368991198375</v>
      </c>
      <c r="J11" s="18">
        <v>293</v>
      </c>
      <c r="K11" s="18">
        <f t="shared" si="3"/>
        <v>161</v>
      </c>
      <c r="L11" s="18">
        <v>132</v>
      </c>
      <c r="M11" s="19">
        <f t="shared" si="4"/>
        <v>9.9187542315504404E-2</v>
      </c>
      <c r="N11" s="20">
        <v>1592</v>
      </c>
    </row>
    <row r="12" spans="1:14" s="9" customFormat="1" ht="31.5" customHeight="1" x14ac:dyDescent="0.15">
      <c r="A12" s="51" t="s">
        <v>18</v>
      </c>
      <c r="B12" s="52"/>
      <c r="C12" s="17">
        <v>2048</v>
      </c>
      <c r="D12" s="18">
        <f t="shared" si="0"/>
        <v>1014</v>
      </c>
      <c r="E12" s="18">
        <v>1034</v>
      </c>
      <c r="F12" s="18">
        <v>570</v>
      </c>
      <c r="G12" s="18">
        <f t="shared" si="1"/>
        <v>241</v>
      </c>
      <c r="H12" s="18">
        <v>329</v>
      </c>
      <c r="I12" s="19">
        <f t="shared" si="2"/>
        <v>0.2783203125</v>
      </c>
      <c r="J12" s="18">
        <v>231</v>
      </c>
      <c r="K12" s="18">
        <f t="shared" si="3"/>
        <v>119</v>
      </c>
      <c r="L12" s="18">
        <v>112</v>
      </c>
      <c r="M12" s="19">
        <f t="shared" si="4"/>
        <v>0.11279296875</v>
      </c>
      <c r="N12" s="20">
        <v>1048</v>
      </c>
    </row>
    <row r="13" spans="1:14" s="9" customFormat="1" ht="31.5" customHeight="1" x14ac:dyDescent="0.15">
      <c r="A13" s="51" t="s">
        <v>19</v>
      </c>
      <c r="B13" s="52"/>
      <c r="C13" s="17">
        <v>639</v>
      </c>
      <c r="D13" s="18">
        <f t="shared" si="0"/>
        <v>307</v>
      </c>
      <c r="E13" s="18">
        <v>332</v>
      </c>
      <c r="F13" s="18">
        <v>211</v>
      </c>
      <c r="G13" s="18">
        <f t="shared" si="1"/>
        <v>88</v>
      </c>
      <c r="H13" s="18">
        <v>123</v>
      </c>
      <c r="I13" s="19">
        <f t="shared" si="2"/>
        <v>0.33020344287949921</v>
      </c>
      <c r="J13" s="18">
        <v>72</v>
      </c>
      <c r="K13" s="18">
        <f t="shared" si="3"/>
        <v>38</v>
      </c>
      <c r="L13" s="18">
        <v>34</v>
      </c>
      <c r="M13" s="19">
        <f t="shared" si="4"/>
        <v>0.11267605633802817</v>
      </c>
      <c r="N13" s="20">
        <v>303</v>
      </c>
    </row>
    <row r="14" spans="1:14" s="9" customFormat="1" ht="31.5" customHeight="1" x14ac:dyDescent="0.15">
      <c r="A14" s="51" t="s">
        <v>20</v>
      </c>
      <c r="B14" s="52"/>
      <c r="C14" s="17">
        <v>678</v>
      </c>
      <c r="D14" s="18">
        <f t="shared" si="0"/>
        <v>321</v>
      </c>
      <c r="E14" s="18">
        <v>357</v>
      </c>
      <c r="F14" s="18">
        <v>238</v>
      </c>
      <c r="G14" s="18">
        <f t="shared" si="1"/>
        <v>99</v>
      </c>
      <c r="H14" s="18">
        <v>139</v>
      </c>
      <c r="I14" s="19">
        <f t="shared" si="2"/>
        <v>0.35103244837758113</v>
      </c>
      <c r="J14" s="18">
        <v>83</v>
      </c>
      <c r="K14" s="18">
        <f t="shared" si="3"/>
        <v>47</v>
      </c>
      <c r="L14" s="18">
        <v>36</v>
      </c>
      <c r="M14" s="19">
        <f t="shared" si="4"/>
        <v>0.1224188790560472</v>
      </c>
      <c r="N14" s="20">
        <v>312</v>
      </c>
    </row>
    <row r="15" spans="1:14" s="9" customFormat="1" ht="31.5" customHeight="1" x14ac:dyDescent="0.15">
      <c r="A15" s="51" t="s">
        <v>21</v>
      </c>
      <c r="B15" s="52"/>
      <c r="C15" s="17">
        <v>3718</v>
      </c>
      <c r="D15" s="18">
        <f t="shared" si="0"/>
        <v>1855</v>
      </c>
      <c r="E15" s="18">
        <v>1863</v>
      </c>
      <c r="F15" s="18">
        <v>782</v>
      </c>
      <c r="G15" s="18">
        <f t="shared" si="1"/>
        <v>334</v>
      </c>
      <c r="H15" s="18">
        <v>448</v>
      </c>
      <c r="I15" s="19">
        <f t="shared" si="2"/>
        <v>0.21032813340505649</v>
      </c>
      <c r="J15" s="18">
        <v>558</v>
      </c>
      <c r="K15" s="18">
        <f t="shared" si="3"/>
        <v>289</v>
      </c>
      <c r="L15" s="18">
        <v>269</v>
      </c>
      <c r="M15" s="19">
        <f t="shared" si="4"/>
        <v>0.150080688542227</v>
      </c>
      <c r="N15" s="20">
        <v>1638</v>
      </c>
    </row>
    <row r="16" spans="1:14" s="9" customFormat="1" ht="31.5" customHeight="1" x14ac:dyDescent="0.15">
      <c r="A16" s="51" t="s">
        <v>22</v>
      </c>
      <c r="B16" s="52"/>
      <c r="C16" s="17">
        <v>882</v>
      </c>
      <c r="D16" s="18">
        <f t="shared" si="0"/>
        <v>431</v>
      </c>
      <c r="E16" s="18">
        <v>451</v>
      </c>
      <c r="F16" s="18">
        <v>197</v>
      </c>
      <c r="G16" s="18">
        <f t="shared" si="1"/>
        <v>89</v>
      </c>
      <c r="H16" s="18">
        <v>108</v>
      </c>
      <c r="I16" s="19">
        <f t="shared" si="2"/>
        <v>0.22335600907029479</v>
      </c>
      <c r="J16" s="18">
        <v>120</v>
      </c>
      <c r="K16" s="18">
        <f t="shared" si="3"/>
        <v>69</v>
      </c>
      <c r="L16" s="18">
        <v>51</v>
      </c>
      <c r="M16" s="19">
        <f t="shared" si="4"/>
        <v>0.1360544217687075</v>
      </c>
      <c r="N16" s="20">
        <v>451</v>
      </c>
    </row>
    <row r="17" spans="1:14" s="9" customFormat="1" ht="31.5" customHeight="1" x14ac:dyDescent="0.15">
      <c r="A17" s="51" t="s">
        <v>23</v>
      </c>
      <c r="B17" s="52"/>
      <c r="C17" s="17">
        <v>1878</v>
      </c>
      <c r="D17" s="18">
        <f t="shared" si="0"/>
        <v>910</v>
      </c>
      <c r="E17" s="18">
        <v>968</v>
      </c>
      <c r="F17" s="18">
        <v>571</v>
      </c>
      <c r="G17" s="18">
        <f t="shared" si="1"/>
        <v>244</v>
      </c>
      <c r="H17" s="18">
        <v>327</v>
      </c>
      <c r="I17" s="19">
        <f t="shared" si="2"/>
        <v>0.30404685835995743</v>
      </c>
      <c r="J17" s="18">
        <v>233</v>
      </c>
      <c r="K17" s="18">
        <f t="shared" si="3"/>
        <v>109</v>
      </c>
      <c r="L17" s="18">
        <v>124</v>
      </c>
      <c r="M17" s="19">
        <f t="shared" si="4"/>
        <v>0.12406815761448349</v>
      </c>
      <c r="N17" s="20">
        <v>943</v>
      </c>
    </row>
    <row r="18" spans="1:14" s="9" customFormat="1" ht="31.5" customHeight="1" x14ac:dyDescent="0.15">
      <c r="A18" s="51" t="s">
        <v>24</v>
      </c>
      <c r="B18" s="52"/>
      <c r="C18" s="17">
        <v>1227</v>
      </c>
      <c r="D18" s="18">
        <f t="shared" si="0"/>
        <v>616</v>
      </c>
      <c r="E18" s="18">
        <v>611</v>
      </c>
      <c r="F18" s="18">
        <v>335</v>
      </c>
      <c r="G18" s="18">
        <f t="shared" si="1"/>
        <v>148</v>
      </c>
      <c r="H18" s="18">
        <v>187</v>
      </c>
      <c r="I18" s="19">
        <f t="shared" si="2"/>
        <v>0.27302363488182557</v>
      </c>
      <c r="J18" s="18">
        <v>173</v>
      </c>
      <c r="K18" s="18">
        <f t="shared" si="3"/>
        <v>90</v>
      </c>
      <c r="L18" s="18">
        <v>83</v>
      </c>
      <c r="M18" s="19">
        <f t="shared" si="4"/>
        <v>0.14099429502852487</v>
      </c>
      <c r="N18" s="20">
        <v>548</v>
      </c>
    </row>
    <row r="19" spans="1:14" s="9" customFormat="1" ht="31.5" customHeight="1" x14ac:dyDescent="0.15">
      <c r="A19" s="51" t="s">
        <v>25</v>
      </c>
      <c r="B19" s="52"/>
      <c r="C19" s="17">
        <v>2903</v>
      </c>
      <c r="D19" s="18">
        <f t="shared" si="0"/>
        <v>1527</v>
      </c>
      <c r="E19" s="18">
        <v>1376</v>
      </c>
      <c r="F19" s="18">
        <v>844</v>
      </c>
      <c r="G19" s="18">
        <f t="shared" si="1"/>
        <v>377</v>
      </c>
      <c r="H19" s="18">
        <v>467</v>
      </c>
      <c r="I19" s="19">
        <f t="shared" si="2"/>
        <v>0.29073372373406819</v>
      </c>
      <c r="J19" s="18">
        <v>324</v>
      </c>
      <c r="K19" s="18">
        <f t="shared" si="3"/>
        <v>180</v>
      </c>
      <c r="L19" s="18">
        <v>144</v>
      </c>
      <c r="M19" s="19">
        <f t="shared" si="4"/>
        <v>0.11160868067516362</v>
      </c>
      <c r="N19" s="20">
        <v>1467</v>
      </c>
    </row>
    <row r="20" spans="1:14" s="9" customFormat="1" ht="31.5" customHeight="1" x14ac:dyDescent="0.15">
      <c r="A20" s="51" t="s">
        <v>26</v>
      </c>
      <c r="B20" s="52"/>
      <c r="C20" s="17">
        <v>1522</v>
      </c>
      <c r="D20" s="18">
        <f t="shared" si="0"/>
        <v>762</v>
      </c>
      <c r="E20" s="18">
        <v>760</v>
      </c>
      <c r="F20" s="18">
        <v>491</v>
      </c>
      <c r="G20" s="18">
        <f t="shared" si="1"/>
        <v>211</v>
      </c>
      <c r="H20" s="18">
        <v>280</v>
      </c>
      <c r="I20" s="19">
        <f t="shared" si="2"/>
        <v>0.32260183968462547</v>
      </c>
      <c r="J20" s="18">
        <v>176</v>
      </c>
      <c r="K20" s="18">
        <f t="shared" si="3"/>
        <v>102</v>
      </c>
      <c r="L20" s="18">
        <v>74</v>
      </c>
      <c r="M20" s="19">
        <f t="shared" si="4"/>
        <v>0.11563731931668857</v>
      </c>
      <c r="N20" s="20">
        <v>729</v>
      </c>
    </row>
    <row r="21" spans="1:14" s="9" customFormat="1" ht="31.5" customHeight="1" x14ac:dyDescent="0.15">
      <c r="A21" s="51" t="s">
        <v>27</v>
      </c>
      <c r="B21" s="52"/>
      <c r="C21" s="17">
        <v>591</v>
      </c>
      <c r="D21" s="18">
        <f t="shared" si="0"/>
        <v>289</v>
      </c>
      <c r="E21" s="18">
        <v>302</v>
      </c>
      <c r="F21" s="18">
        <v>258</v>
      </c>
      <c r="G21" s="18">
        <f t="shared" si="1"/>
        <v>124</v>
      </c>
      <c r="H21" s="18">
        <v>134</v>
      </c>
      <c r="I21" s="19">
        <f t="shared" si="2"/>
        <v>0.43654822335025378</v>
      </c>
      <c r="J21" s="18">
        <v>26</v>
      </c>
      <c r="K21" s="18">
        <f t="shared" si="3"/>
        <v>12</v>
      </c>
      <c r="L21" s="18">
        <v>14</v>
      </c>
      <c r="M21" s="19">
        <f t="shared" si="4"/>
        <v>4.3993231810490696E-2</v>
      </c>
      <c r="N21" s="20">
        <v>275</v>
      </c>
    </row>
    <row r="22" spans="1:14" s="9" customFormat="1" ht="31.5" customHeight="1" x14ac:dyDescent="0.15">
      <c r="A22" s="51" t="s">
        <v>28</v>
      </c>
      <c r="B22" s="52"/>
      <c r="C22" s="17">
        <v>3063</v>
      </c>
      <c r="D22" s="18">
        <f t="shared" si="0"/>
        <v>1535</v>
      </c>
      <c r="E22" s="18">
        <v>1528</v>
      </c>
      <c r="F22" s="18">
        <v>1061</v>
      </c>
      <c r="G22" s="18">
        <f t="shared" si="1"/>
        <v>473</v>
      </c>
      <c r="H22" s="18">
        <v>588</v>
      </c>
      <c r="I22" s="19">
        <f t="shared" si="2"/>
        <v>0.34639242572641199</v>
      </c>
      <c r="J22" s="18">
        <v>305</v>
      </c>
      <c r="K22" s="18">
        <f t="shared" si="3"/>
        <v>170</v>
      </c>
      <c r="L22" s="18">
        <v>135</v>
      </c>
      <c r="M22" s="19">
        <f t="shared" si="4"/>
        <v>9.9575579497224939E-2</v>
      </c>
      <c r="N22" s="20">
        <v>1504</v>
      </c>
    </row>
    <row r="23" spans="1:14" s="9" customFormat="1" ht="31.5" customHeight="1" x14ac:dyDescent="0.15">
      <c r="A23" s="51" t="s">
        <v>29</v>
      </c>
      <c r="B23" s="52"/>
      <c r="C23" s="21">
        <v>1228</v>
      </c>
      <c r="D23" s="18">
        <f t="shared" si="0"/>
        <v>631</v>
      </c>
      <c r="E23" s="22">
        <v>597</v>
      </c>
      <c r="F23" s="22">
        <v>322</v>
      </c>
      <c r="G23" s="18">
        <f t="shared" si="1"/>
        <v>151</v>
      </c>
      <c r="H23" s="22">
        <v>171</v>
      </c>
      <c r="I23" s="19">
        <f t="shared" si="2"/>
        <v>0.26221498371335505</v>
      </c>
      <c r="J23" s="22">
        <v>122</v>
      </c>
      <c r="K23" s="18">
        <f t="shared" si="3"/>
        <v>71</v>
      </c>
      <c r="L23" s="22">
        <v>51</v>
      </c>
      <c r="M23" s="23">
        <f t="shared" si="4"/>
        <v>9.93485342019544E-2</v>
      </c>
      <c r="N23" s="20">
        <v>665</v>
      </c>
    </row>
    <row r="24" spans="1:14" s="9" customFormat="1" ht="31.5" customHeight="1" x14ac:dyDescent="0.15">
      <c r="A24" s="51" t="s">
        <v>30</v>
      </c>
      <c r="B24" s="52"/>
      <c r="C24" s="17">
        <v>828</v>
      </c>
      <c r="D24" s="18">
        <f t="shared" si="0"/>
        <v>411</v>
      </c>
      <c r="E24" s="18">
        <v>417</v>
      </c>
      <c r="F24" s="18">
        <v>252</v>
      </c>
      <c r="G24" s="18">
        <f t="shared" si="1"/>
        <v>124</v>
      </c>
      <c r="H24" s="18">
        <v>128</v>
      </c>
      <c r="I24" s="19">
        <f t="shared" si="2"/>
        <v>0.30434782608695654</v>
      </c>
      <c r="J24" s="18">
        <v>93</v>
      </c>
      <c r="K24" s="18">
        <f t="shared" si="3"/>
        <v>50</v>
      </c>
      <c r="L24" s="18">
        <v>43</v>
      </c>
      <c r="M24" s="19">
        <f t="shared" si="4"/>
        <v>0.11231884057971014</v>
      </c>
      <c r="N24" s="20">
        <v>371</v>
      </c>
    </row>
    <row r="25" spans="1:14" s="9" customFormat="1" ht="31.5" customHeight="1" x14ac:dyDescent="0.15">
      <c r="A25" s="51" t="s">
        <v>31</v>
      </c>
      <c r="B25" s="52"/>
      <c r="C25" s="17">
        <v>795</v>
      </c>
      <c r="D25" s="18">
        <f t="shared" si="0"/>
        <v>360</v>
      </c>
      <c r="E25" s="18">
        <v>435</v>
      </c>
      <c r="F25" s="18">
        <v>348</v>
      </c>
      <c r="G25" s="18">
        <f t="shared" si="1"/>
        <v>148</v>
      </c>
      <c r="H25" s="18">
        <v>200</v>
      </c>
      <c r="I25" s="19">
        <f t="shared" si="2"/>
        <v>0.43773584905660379</v>
      </c>
      <c r="J25" s="18">
        <v>62</v>
      </c>
      <c r="K25" s="18">
        <f t="shared" si="3"/>
        <v>23</v>
      </c>
      <c r="L25" s="18">
        <v>39</v>
      </c>
      <c r="M25" s="19">
        <f t="shared" si="4"/>
        <v>7.7987421383647795E-2</v>
      </c>
      <c r="N25" s="20">
        <v>379</v>
      </c>
    </row>
    <row r="26" spans="1:14" s="9" customFormat="1" ht="31.5" customHeight="1" x14ac:dyDescent="0.15">
      <c r="A26" s="53" t="s">
        <v>32</v>
      </c>
      <c r="B26" s="54"/>
      <c r="C26" s="17">
        <v>200</v>
      </c>
      <c r="D26" s="24">
        <f t="shared" si="0"/>
        <v>196</v>
      </c>
      <c r="E26" s="18">
        <v>4</v>
      </c>
      <c r="F26" s="18">
        <v>112</v>
      </c>
      <c r="G26" s="24">
        <f t="shared" si="1"/>
        <v>52</v>
      </c>
      <c r="H26" s="18">
        <v>60</v>
      </c>
      <c r="I26" s="34">
        <f t="shared" si="2"/>
        <v>0.56000000000000005</v>
      </c>
      <c r="J26" s="18">
        <v>12</v>
      </c>
      <c r="K26" s="24">
        <f t="shared" si="3"/>
        <v>8</v>
      </c>
      <c r="L26" s="18">
        <v>4</v>
      </c>
      <c r="M26" s="19">
        <f t="shared" si="4"/>
        <v>0.06</v>
      </c>
      <c r="N26" s="25">
        <v>104</v>
      </c>
    </row>
    <row r="27" spans="1:14" s="9" customFormat="1" ht="31.5" customHeight="1" x14ac:dyDescent="0.15">
      <c r="A27" s="55" t="s">
        <v>33</v>
      </c>
      <c r="B27" s="56"/>
      <c r="C27" s="26">
        <f t="shared" ref="C27:H27" si="5">SUM(C5:C26)</f>
        <v>48778</v>
      </c>
      <c r="D27" s="26">
        <f t="shared" si="5"/>
        <v>24776</v>
      </c>
      <c r="E27" s="26">
        <f t="shared" si="5"/>
        <v>24002</v>
      </c>
      <c r="F27" s="27">
        <f t="shared" si="5"/>
        <v>13508</v>
      </c>
      <c r="G27" s="27">
        <f t="shared" si="5"/>
        <v>6029</v>
      </c>
      <c r="H27" s="27">
        <f t="shared" si="5"/>
        <v>7479</v>
      </c>
      <c r="I27" s="28">
        <f t="shared" si="2"/>
        <v>0.27692812333429007</v>
      </c>
      <c r="J27" s="27">
        <f>SUM(J5:J26)</f>
        <v>6042</v>
      </c>
      <c r="K27" s="27">
        <f>SUM(K5:K26)</f>
        <v>3128</v>
      </c>
      <c r="L27" s="27">
        <f>SUM(L5:L26)</f>
        <v>2914</v>
      </c>
      <c r="M27" s="28">
        <f t="shared" si="4"/>
        <v>0.1238673172331789</v>
      </c>
      <c r="N27" s="29">
        <f>SUM(N5:N26)</f>
        <v>22811</v>
      </c>
    </row>
    <row r="28" spans="1:14" ht="20.25" customHeight="1" x14ac:dyDescent="0.15">
      <c r="C28" s="30"/>
      <c r="D28" s="30"/>
      <c r="E28" s="30"/>
      <c r="F28" s="31"/>
      <c r="G28" s="31"/>
      <c r="H28" s="31"/>
      <c r="I28" s="32"/>
      <c r="J28" s="31"/>
      <c r="K28" s="32"/>
      <c r="L28" s="31"/>
      <c r="M28" s="32"/>
    </row>
    <row r="29" spans="1:14" ht="20.25" customHeight="1" x14ac:dyDescent="0.15">
      <c r="C29" s="30"/>
      <c r="D29" s="30"/>
      <c r="E29" s="30"/>
      <c r="F29" s="31"/>
      <c r="G29" s="31"/>
      <c r="H29" s="31"/>
      <c r="I29" s="32"/>
      <c r="J29" s="31"/>
      <c r="K29" s="32"/>
      <c r="L29" s="31"/>
      <c r="M29" s="32"/>
    </row>
    <row r="31" spans="1:14" x14ac:dyDescent="0.15">
      <c r="K31" s="30"/>
      <c r="L31" s="30"/>
      <c r="M31" s="30"/>
    </row>
  </sheetData>
  <mergeCells count="31">
    <mergeCell ref="A26:B26"/>
    <mergeCell ref="A27:B27"/>
    <mergeCell ref="A20:B20"/>
    <mergeCell ref="A21:B21"/>
    <mergeCell ref="A22:B22"/>
    <mergeCell ref="A23:B23"/>
    <mergeCell ref="A24:B24"/>
    <mergeCell ref="A25:B25"/>
    <mergeCell ref="A5:B5"/>
    <mergeCell ref="A6:B6"/>
    <mergeCell ref="A7:B7"/>
    <mergeCell ref="A2:B2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C2:M2"/>
    <mergeCell ref="N2:N4"/>
    <mergeCell ref="A3:B3"/>
    <mergeCell ref="C3:E3"/>
    <mergeCell ref="F3:I3"/>
    <mergeCell ref="J3:M3"/>
    <mergeCell ref="A4:B4"/>
  </mergeCells>
  <phoneticPr fontId="2"/>
  <pageMargins left="0.78740157480314965" right="0.43307086614173229" top="0.98425196850393704" bottom="0.43307086614173229" header="0.31496062992125984" footer="0.23622047244094491"/>
  <pageSetup paperSize="8" scale="87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k1430</dc:creator>
  <cp:lastModifiedBy>川戸祐希</cp:lastModifiedBy>
  <cp:lastPrinted>2019-09-05T08:11:39Z</cp:lastPrinted>
  <dcterms:created xsi:type="dcterms:W3CDTF">2018-04-11T23:45:32Z</dcterms:created>
  <dcterms:modified xsi:type="dcterms:W3CDTF">2026-10-13T06:51:24Z</dcterms:modified>
</cp:coreProperties>
</file>