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890" activeTab="4"/>
  </bookViews>
  <sheets>
    <sheet name="鑑" sheetId="1" r:id="rId1"/>
    <sheet name="総括" sheetId="2" r:id="rId2"/>
    <sheet name="鑑 (2)" sheetId="3" r:id="rId3"/>
    <sheet name="総括 (1)" sheetId="4" r:id="rId4"/>
    <sheet name="総括 (2)" sheetId="5" r:id="rId5"/>
    <sheet name="運搬費建築で作成済" sheetId="6" state="hidden" r:id="rId6"/>
    <sheet name="使用代価（1）" sheetId="7" state="hidden" r:id="rId7"/>
    <sheet name="×交通誘導員" sheetId="8" state="hidden" r:id="rId8"/>
    <sheet name="Sheet1" sheetId="9" state="hidden" r:id="rId9"/>
  </sheets>
  <externalReferences>
    <externalReference r:id="rId12"/>
    <externalReference r:id="rId13"/>
  </externalReferences>
  <definedNames>
    <definedName name="_Fill" localSheetId="5">#REF!</definedName>
    <definedName name="_Fill" hidden="1">#REF!</definedName>
    <definedName name="_Key1" localSheetId="5">#REF!</definedName>
    <definedName name="_Key1" hidden="1">#REF!</definedName>
    <definedName name="_Order1" hidden="1">255</definedName>
    <definedName name="_Order2" hidden="1">255</definedName>
    <definedName name="_Sort" localSheetId="5">#REF!</definedName>
    <definedName name="_Sort" hidden="1">#REF!</definedName>
    <definedName name="Access_Button" hidden="1">"農集拾い書_Sheet1_List"</definedName>
    <definedName name="Access_Button1" hidden="1">"材料入力_データ格納用シート_List1"</definedName>
    <definedName name="AccessDatabase" hidden="1">"D:\My Documents\DENKI\材料入力.mdb"</definedName>
    <definedName name="_xlnm.Print_Area" localSheetId="7">'×交通誘導員'!$E$1:$S$35</definedName>
    <definedName name="_xlnm.Print_Area" localSheetId="5">'運搬費建築で作成済'!$E$1:$S$35</definedName>
    <definedName name="_xlnm.Print_Area" localSheetId="0">'鑑'!$A$1:$U$23</definedName>
    <definedName name="_xlnm.Print_Area" localSheetId="2">'鑑 (2)'!$A$1:$U$23</definedName>
    <definedName name="_xlnm.Print_Area" localSheetId="1">'総括'!$A$1:$O$74</definedName>
    <definedName name="_xlnm.Print_Area" localSheetId="3">'総括 (1)'!$A$1:$O$31</definedName>
    <definedName name="_xlnm.Print_Area" localSheetId="4">'総括 (2)'!$A$1:$O$72</definedName>
    <definedName name="test" hidden="1">'[1]明細書'!#REF!</definedName>
    <definedName name="test2" hidden="1">'[1]明細書'!#REF!</definedName>
    <definedName name="wrn.REP1." hidden="1">{"設定1",#N/A,FALSE,"第5号-1";"設定2",#N/A,FALSE,"第5号-1"}</definedName>
    <definedName name="wrn.REP2" hidden="1">{"設定1",#N/A,FALSE,"第5号-1";"設定2",#N/A,FALSE,"第5号-1"}</definedName>
    <definedName name="wrn.勢田仮２." hidden="1">{#N/A,#N/A,FALSE,"表紙";#N/A,#N/A,FALSE,"仮設";#N/A,#N/A,FALSE,"代価表１";#N/A,#N/A,FALSE,"Ｂ交通"}</definedName>
    <definedName name="wrn.勢田布設替その２." hidden="1">{#N/A,#N/A,FALSE,"表紙";#N/A,#N/A,FALSE,"設計書";#N/A,#N/A,FALSE,"代価表１"}</definedName>
    <definedName name="建築" localSheetId="2">#REF!</definedName>
    <definedName name="建築">#REF!</definedName>
    <definedName name="見積" localSheetId="2">#REF!</definedName>
    <definedName name="見積">#REF!</definedName>
    <definedName name="見積1">#REF!</definedName>
    <definedName name="見積2">#REF!</definedName>
    <definedName name="見積3">#REF!</definedName>
    <definedName name="見積4">#REF!</definedName>
    <definedName name="見積5">#REF!</definedName>
    <definedName name="見積6">#REF!</definedName>
    <definedName name="見積7">#REF!</definedName>
    <definedName name="実務M">#REF!</definedName>
    <definedName name="代価1" localSheetId="2">#REF!</definedName>
    <definedName name="代価1">#REF!</definedName>
    <definedName name="代価10">#REF!</definedName>
    <definedName name="代価2" localSheetId="2">#REF!</definedName>
    <definedName name="代価2">#REF!</definedName>
    <definedName name="代価3" localSheetId="2">#REF!</definedName>
    <definedName name="代価3">#REF!</definedName>
    <definedName name="代価4" localSheetId="2">#REF!</definedName>
    <definedName name="代価4">#REF!</definedName>
    <definedName name="代価5" localSheetId="2">#REF!</definedName>
    <definedName name="代価5">#REF!</definedName>
    <definedName name="代価6" localSheetId="2">#REF!</definedName>
    <definedName name="代価6">#REF!</definedName>
    <definedName name="代価7" localSheetId="2">#REF!</definedName>
    <definedName name="代価7">#REF!</definedName>
    <definedName name="代価8" localSheetId="2">#REF!</definedName>
    <definedName name="代価8">#REF!</definedName>
    <definedName name="代価9" localSheetId="2">#REF!</definedName>
    <definedName name="代価9">#REF!</definedName>
    <definedName name="代価SP">#REF!</definedName>
    <definedName name="土木">#REF!</definedName>
    <definedName name="物積" localSheetId="2">#REF!</definedName>
    <definedName name="物積">#REF!</definedName>
    <definedName name="労務">#REF!</definedName>
    <definedName name="枠２" hidden="1">{#N/A,#N/A,FALSE,"表紙";#N/A,#N/A,FALSE,"仮設";#N/A,#N/A,FALSE,"代価表１";#N/A,#N/A,FALSE,"Ｂ交通"}</definedName>
  </definedNames>
  <calcPr fullCalcOnLoad="1"/>
</workbook>
</file>

<file path=xl/sharedStrings.xml><?xml version="1.0" encoding="utf-8"?>
<sst xmlns="http://schemas.openxmlformats.org/spreadsheetml/2006/main" count="403" uniqueCount="204">
  <si>
    <t>第7-213号代価表</t>
  </si>
  <si>
    <t>第7-214号代価表</t>
  </si>
  <si>
    <t/>
  </si>
  <si>
    <t>号内訳書</t>
  </si>
  <si>
    <t>変　　　　更　　　　後</t>
  </si>
  <si>
    <t>変　　　　更　　　　前</t>
  </si>
  <si>
    <t>工事原価</t>
  </si>
  <si>
    <t>変更前</t>
  </si>
  <si>
    <t>変更後</t>
  </si>
  <si>
    <t>第6-117号代価表</t>
  </si>
  <si>
    <t>第6-69号代価表</t>
  </si>
  <si>
    <t>単位</t>
  </si>
  <si>
    <t>形 状 寸 法</t>
  </si>
  <si>
    <t>単　　価</t>
  </si>
  <si>
    <t>金　　額</t>
  </si>
  <si>
    <t>工 種</t>
  </si>
  <si>
    <t>計</t>
  </si>
  <si>
    <t>摘　　　　要</t>
  </si>
  <si>
    <t>名　　　　称</t>
  </si>
  <si>
    <t>数　量</t>
  </si>
  <si>
    <t>金　　　額</t>
  </si>
  <si>
    <t>二　　　次</t>
  </si>
  <si>
    <t>第7-207号代価表</t>
  </si>
  <si>
    <t>工事価格</t>
  </si>
  <si>
    <t>純工事費</t>
  </si>
  <si>
    <t>現場管理費</t>
  </si>
  <si>
    <t>一般管理費</t>
  </si>
  <si>
    <t>第6-65号代価表</t>
  </si>
  <si>
    <t>第7-36号代価表</t>
  </si>
  <si>
    <t>第7-37号代価表</t>
  </si>
  <si>
    <t>第7-241号代価表</t>
  </si>
  <si>
    <t>第9-119号代価表</t>
  </si>
  <si>
    <t>第9-120号代価表</t>
  </si>
  <si>
    <t>人</t>
  </si>
  <si>
    <t>第3-295号代価表</t>
  </si>
  <si>
    <t>第3-324号代価表</t>
  </si>
  <si>
    <t>第9-59号代価表</t>
  </si>
  <si>
    <t>共通仮設費計</t>
  </si>
  <si>
    <t>工事費計</t>
  </si>
  <si>
    <t>第7-221号代価表</t>
  </si>
  <si>
    <t>第7-222号代価表</t>
  </si>
  <si>
    <t>第3-384号代価表</t>
  </si>
  <si>
    <t>↑</t>
  </si>
  <si>
    <t>改　　め</t>
  </si>
  <si>
    <t>第7-142号代価表</t>
  </si>
  <si>
    <t>金入･･･DEL、金抜･･･1</t>
  </si>
  <si>
    <t>↑</t>
  </si>
  <si>
    <t>実　施　設　計</t>
  </si>
  <si>
    <t>変　更　設　計</t>
  </si>
  <si>
    <t>規模及び形状寸法</t>
  </si>
  <si>
    <t>工　　種　　別</t>
  </si>
  <si>
    <t>備　　　考</t>
  </si>
  <si>
    <t>工  事  費  総  括  表</t>
  </si>
  <si>
    <t>工 事 別</t>
  </si>
  <si>
    <t>施  設  別</t>
  </si>
  <si>
    <t>共通仮設費</t>
  </si>
  <si>
    <t>第7-395号代価表</t>
  </si>
  <si>
    <t>第7-396号代価表</t>
  </si>
  <si>
    <t>第7-397号代価表</t>
  </si>
  <si>
    <t>運搬費</t>
  </si>
  <si>
    <t>共通仮設費（率）</t>
  </si>
  <si>
    <t>第7-424号代価表</t>
  </si>
  <si>
    <t>直接工事費</t>
  </si>
  <si>
    <t>第6-42号代価表</t>
  </si>
  <si>
    <t>第7-208号代価表</t>
  </si>
  <si>
    <t>第7-210号代価表</t>
  </si>
  <si>
    <t>第7-211号代価表</t>
  </si>
  <si>
    <t>第3-255号代価表</t>
  </si>
  <si>
    <t>第7-415号代価表</t>
  </si>
  <si>
    <t>第7-416号代価表</t>
  </si>
  <si>
    <t>第7-281号代価表</t>
  </si>
  <si>
    <t>第7-282号代価表</t>
  </si>
  <si>
    <t>第7-284号代価表</t>
  </si>
  <si>
    <t>第7-143号代価表</t>
  </si>
  <si>
    <t>第7-144号代価表</t>
  </si>
  <si>
    <t>第7-233号代価表</t>
  </si>
  <si>
    <t>第7-234号代価表</t>
  </si>
  <si>
    <t>第7-235号代価表</t>
  </si>
  <si>
    <t>第3-168号代価表</t>
  </si>
  <si>
    <t>第3-97号代価表</t>
  </si>
  <si>
    <t>第7-567号代価表</t>
  </si>
  <si>
    <t>第7-569号代価表</t>
  </si>
  <si>
    <t>第7-578号代価表</t>
  </si>
  <si>
    <t>第7-611号代価表</t>
  </si>
  <si>
    <t>第7-613号代価表</t>
  </si>
  <si>
    <t>第7-628号代価表</t>
  </si>
  <si>
    <t>第7-629号代価表</t>
  </si>
  <si>
    <t>式</t>
  </si>
  <si>
    <t>第7-638号代価表</t>
  </si>
  <si>
    <t>第7-640号代価表</t>
  </si>
  <si>
    <t>第7-642号代価表</t>
  </si>
  <si>
    <t>技術管理費（積上）</t>
  </si>
  <si>
    <t>第7-667号代価表</t>
  </si>
  <si>
    <t>第7-668号代価表</t>
  </si>
  <si>
    <t>運　　　搬　　　費（積上）</t>
  </si>
  <si>
    <t>管材費</t>
  </si>
  <si>
    <t>県単価</t>
  </si>
  <si>
    <t>：</t>
  </si>
  <si>
    <t>消費税等相当額</t>
  </si>
  <si>
    <t>交通誘導警備員Ａ</t>
  </si>
  <si>
    <t>交通誘導警備員Ｂ</t>
  </si>
  <si>
    <t>交通誘導員</t>
  </si>
  <si>
    <t>場内配管工</t>
  </si>
  <si>
    <t>見積</t>
  </si>
  <si>
    <t>機械運搬費</t>
  </si>
  <si>
    <t>機材組立解体費</t>
  </si>
  <si>
    <t>場内配管工</t>
  </si>
  <si>
    <t>設　　　　　計　　　　　書</t>
  </si>
  <si>
    <t>工事名</t>
  </si>
  <si>
    <t>工事場所</t>
  </si>
  <si>
    <t>円也</t>
  </si>
  <si>
    <t>消費税相当額</t>
  </si>
  <si>
    <t>工　事　概　要</t>
  </si>
  <si>
    <t>〃</t>
  </si>
  <si>
    <t>外構工事</t>
  </si>
  <si>
    <t>通水試験費</t>
  </si>
  <si>
    <t>L=</t>
  </si>
  <si>
    <t>m</t>
  </si>
  <si>
    <t>亀山市住山加圧ポンプ場　土木工事</t>
  </si>
  <si>
    <t>亀山市　羽若町　地内</t>
  </si>
  <si>
    <t>第4-77号代価表</t>
  </si>
  <si>
    <t>第4-52号代価表</t>
  </si>
  <si>
    <t>第4-51号代価表</t>
  </si>
  <si>
    <t>第4-50号代価表</t>
  </si>
  <si>
    <t>第4-37号代価表</t>
  </si>
  <si>
    <t>第4-34号代価表</t>
  </si>
  <si>
    <t>第4-29号代価表</t>
  </si>
  <si>
    <t>第4-28号代価表</t>
  </si>
  <si>
    <t>第4- 9号代価表</t>
  </si>
  <si>
    <t>第4- 7号代価表</t>
  </si>
  <si>
    <t>第3-50号代価表</t>
  </si>
  <si>
    <t>第3-28号代価表</t>
  </si>
  <si>
    <t>第7- 3号代価表</t>
  </si>
  <si>
    <t>第3- 9号代価表</t>
  </si>
  <si>
    <t>第7- 2号代価表</t>
  </si>
  <si>
    <t>第3- 7号代価表</t>
  </si>
  <si>
    <t>2－</t>
  </si>
  <si>
    <t>4.0m×6.0m×3.5mH（有効3.0m）　　V=72㎥</t>
  </si>
  <si>
    <t>内法 1.5m×2.3m</t>
  </si>
  <si>
    <t>PL-P100A・80A，VPφ75</t>
  </si>
  <si>
    <t>フェンス、門扉、場内舗装　他</t>
  </si>
  <si>
    <t>PL-P100A，DIP（NS-E)φ100</t>
  </si>
  <si>
    <t>PL-P150A，DIP(NS-E)φ150</t>
  </si>
  <si>
    <t>第6- 1号代価表</t>
  </si>
  <si>
    <t>第3- 4号代価表</t>
  </si>
  <si>
    <t>第3-32号代価表</t>
  </si>
  <si>
    <t>第3-42号代価表</t>
  </si>
  <si>
    <t>第3-22号代価表</t>
  </si>
  <si>
    <t>第5- 6号代価表</t>
  </si>
  <si>
    <t>第6-10号代価表</t>
  </si>
  <si>
    <t>第3-49号代価表</t>
  </si>
  <si>
    <t>第3-51号代価表</t>
  </si>
  <si>
    <t>第4- 3号代価表</t>
  </si>
  <si>
    <t>第6-24号代価表</t>
  </si>
  <si>
    <t>第6-19号代価表</t>
  </si>
  <si>
    <t>第5-46号代価表</t>
  </si>
  <si>
    <t>第5- 2号代価表</t>
  </si>
  <si>
    <t>第5- 3号代価表</t>
  </si>
  <si>
    <t>流入管</t>
  </si>
  <si>
    <t>流出管</t>
  </si>
  <si>
    <t>土木工事</t>
  </si>
  <si>
    <t>直接工事費</t>
  </si>
  <si>
    <t>金　　　　　　　　　　円也</t>
  </si>
  <si>
    <t>ポンプ井築造工事</t>
  </si>
  <si>
    <t>流量計室築造工事</t>
  </si>
  <si>
    <t>排泥・越流管</t>
  </si>
  <si>
    <t>第１号内訳書</t>
  </si>
  <si>
    <t>第２号内訳書</t>
  </si>
  <si>
    <t>第３号内訳書</t>
  </si>
  <si>
    <t>第４号内訳書</t>
  </si>
  <si>
    <t>第５号内訳書</t>
  </si>
  <si>
    <t>場内配管土工</t>
  </si>
  <si>
    <t>第６号内訳書</t>
  </si>
  <si>
    <t>外構工事</t>
  </si>
  <si>
    <t>第７号内訳書</t>
  </si>
  <si>
    <t>第８号内訳書</t>
  </si>
  <si>
    <t>第９号内訳書</t>
  </si>
  <si>
    <t>建築工事</t>
  </si>
  <si>
    <t>建築電気設備工事</t>
  </si>
  <si>
    <t>建築機械設備工事</t>
  </si>
  <si>
    <t>工事費</t>
  </si>
  <si>
    <t>建築工事</t>
  </si>
  <si>
    <t>直接仮設工事</t>
  </si>
  <si>
    <t>土工事</t>
  </si>
  <si>
    <t>地業工事</t>
  </si>
  <si>
    <t>鉄筋工事</t>
  </si>
  <si>
    <t>コンクリート工事</t>
  </si>
  <si>
    <t>型枠工事</t>
  </si>
  <si>
    <t>防水工事</t>
  </si>
  <si>
    <t>金属工事</t>
  </si>
  <si>
    <t>左官工事</t>
  </si>
  <si>
    <t>建具工事</t>
  </si>
  <si>
    <t>第10号内訳書</t>
  </si>
  <si>
    <t>ガラス工事</t>
  </si>
  <si>
    <t>第11号内訳書</t>
  </si>
  <si>
    <t>内装その他工事</t>
  </si>
  <si>
    <t>第12号内訳書</t>
  </si>
  <si>
    <t>直接</t>
  </si>
  <si>
    <t>改計</t>
  </si>
  <si>
    <t>：</t>
  </si>
  <si>
    <t>亀山市住山加圧ポンプ場　建築工事</t>
  </si>
  <si>
    <t>1 式</t>
  </si>
  <si>
    <t>建築電気設備工事</t>
  </si>
  <si>
    <t>建築機械設備工事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</si>
</sst>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\(#,##0\)"/>
    <numFmt numFmtId="180" formatCode="#,##0.0_ "/>
    <numFmt numFmtId="181" formatCode="0_);[Red]\(0\)"/>
    <numFmt numFmtId="182" formatCode="#,##0_ ;[Red]\-#,##0\ "/>
    <numFmt numFmtId="183" formatCode="#,##0;\-#,##0;&quot;-&quot;"/>
    <numFmt numFmtId="184" formatCode="#,##0.0_);[Red]\(#,##0.0\)"/>
    <numFmt numFmtId="185" formatCode="#,##0.0_ ;[Red]\-#,##0.0\ "/>
    <numFmt numFmtId="186" formatCode="###0"/>
    <numFmt numFmtId="187" formatCode="#,##0.00_ "/>
    <numFmt numFmtId="188" formatCode="_(* #,##0.00_);_(* &quot;¥&quot;&quot;¥&quot;&quot;¥&quot;\(#,##0.00&quot;¥&quot;&quot;¥&quot;&quot;¥&quot;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\-;&quot;▲&quot;#,##0\-"/>
    <numFmt numFmtId="192" formatCode="&quot;¥&quot;#,##0\-;&quot;¥&quot;&quot;▲&quot;#,##0\-"/>
    <numFmt numFmtId="193" formatCode="0.0"/>
    <numFmt numFmtId="194" formatCode="0.000"/>
    <numFmt numFmtId="195" formatCode="#%"/>
    <numFmt numFmtId="196" formatCode="General\ "/>
    <numFmt numFmtId="197" formatCode="&quot;金&quot;\ #,##0\ &quot;円&quot;&quot;也&quot;"/>
    <numFmt numFmtId="198" formatCode="0.0_);[Red]\(0.0\)"/>
    <numFmt numFmtId="199" formatCode="0.000&quot;m&quot;\ "/>
  </numFmts>
  <fonts count="9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color indexed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39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sz val="10"/>
      <color indexed="12"/>
      <name val="ＭＳ Ｐ明朝"/>
      <family val="1"/>
    </font>
    <font>
      <sz val="24"/>
      <name val="ＭＳ Ｐ明朝"/>
      <family val="1"/>
    </font>
    <font>
      <sz val="13"/>
      <name val="ＭＳ Ｐ明朝"/>
      <family val="1"/>
    </font>
    <font>
      <sz val="9"/>
      <name val="Times New Roman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name val="ＭＳ ゴシック"/>
      <family val="3"/>
    </font>
    <font>
      <sz val="9.5"/>
      <name val="ＭＳ ゴシック"/>
      <family val="3"/>
    </font>
    <font>
      <sz val="9"/>
      <name val="明朝"/>
      <family val="1"/>
    </font>
    <font>
      <sz val="12"/>
      <name val="ＭＳ Ｐゴシック"/>
      <family val="3"/>
    </font>
    <font>
      <b/>
      <sz val="11"/>
      <name val="Helv"/>
      <family val="2"/>
    </font>
    <font>
      <sz val="12"/>
      <name val="ＭＳ 明朝"/>
      <family val="1"/>
    </font>
    <font>
      <sz val="11"/>
      <name val="ＪＳ明朝"/>
      <family val="1"/>
    </font>
    <font>
      <sz val="11"/>
      <name val="ＭＳ ゴシック"/>
      <family val="3"/>
    </font>
    <font>
      <sz val="14"/>
      <name val="lr ¾©"/>
      <family val="1"/>
    </font>
    <font>
      <sz val="11"/>
      <name val="¾©"/>
      <family val="1"/>
    </font>
    <font>
      <sz val="11"/>
      <name val="lr oSVbN"/>
      <family val="2"/>
    </font>
    <font>
      <sz val="8"/>
      <name val="明朝"/>
      <family val="1"/>
    </font>
    <font>
      <sz val="8"/>
      <name val="Verdana"/>
      <family val="2"/>
    </font>
    <font>
      <b/>
      <sz val="8"/>
      <color indexed="23"/>
      <name val="Verdana"/>
      <family val="2"/>
    </font>
    <font>
      <sz val="7"/>
      <color indexed="11"/>
      <name val="明朝"/>
      <family val="1"/>
    </font>
    <font>
      <sz val="16"/>
      <color indexed="9"/>
      <name val="Tahoma"/>
      <family val="2"/>
    </font>
    <font>
      <sz val="11"/>
      <name val="明朝"/>
      <family val="1"/>
    </font>
    <font>
      <sz val="10"/>
      <name val="明朝"/>
      <family val="1"/>
    </font>
    <font>
      <sz val="8"/>
      <name val="ＭＳ Ｐゴシック"/>
      <family val="3"/>
    </font>
    <font>
      <sz val="14"/>
      <name val="明朝"/>
      <family val="1"/>
    </font>
    <font>
      <sz val="14"/>
      <color indexed="12"/>
      <name val="Terminal"/>
      <family val="3"/>
    </font>
    <font>
      <sz val="12"/>
      <name val="標準明朝"/>
      <family val="1"/>
    </font>
    <font>
      <sz val="7"/>
      <color indexed="18"/>
      <name val="明朝"/>
      <family val="1"/>
    </font>
    <font>
      <sz val="10"/>
      <name val="FA 明朝"/>
      <family val="3"/>
    </font>
    <font>
      <sz val="14"/>
      <color indexed="14"/>
      <name val="明朝"/>
      <family val="1"/>
    </font>
    <font>
      <sz val="14"/>
      <color indexed="9"/>
      <name val="明朝"/>
      <family val="1"/>
    </font>
    <font>
      <sz val="20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sz val="14"/>
      <color indexed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Times New Roman"/>
      <family val="1"/>
    </font>
    <font>
      <sz val="11"/>
      <color indexed="60"/>
      <name val="ＭＳ Ｐ明朝"/>
      <family val="1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0"/>
      <color rgb="FF000000"/>
      <name val="Times New Roman"/>
      <family val="1"/>
    </font>
    <font>
      <sz val="11"/>
      <color theme="1"/>
      <name val="ＭＳ Ｐ明朝"/>
      <family val="1"/>
    </font>
    <font>
      <sz val="11"/>
      <color rgb="FF0000FF"/>
      <name val="ＭＳ Ｐ明朝"/>
      <family val="1"/>
    </font>
    <font>
      <sz val="11"/>
      <color theme="5" tint="-0.24997000396251678"/>
      <name val="ＭＳ Ｐ明朝"/>
      <family val="1"/>
    </font>
    <font>
      <sz val="11"/>
      <color theme="1"/>
      <name val="游ゴシック"/>
      <family val="3"/>
    </font>
    <font>
      <sz val="11"/>
      <color rgb="FFFF000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</patternFill>
    </fill>
  </fills>
  <borders count="7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hair"/>
      <right/>
      <top/>
      <bottom style="hair"/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hair"/>
    </border>
    <border>
      <left/>
      <right/>
      <top style="medium"/>
      <bottom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/>
      <bottom style="thin"/>
    </border>
    <border>
      <left/>
      <right/>
      <top style="dotted"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/>
      <right>
        <color indexed="63"/>
      </right>
      <top style="thin"/>
      <bottom style="dotted"/>
    </border>
  </borders>
  <cellStyleXfs count="41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188" fontId="22" fillId="0" borderId="0" applyFont="0" applyFill="0" applyBorder="0" applyAlignment="0" applyProtection="0"/>
    <xf numFmtId="41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7" fillId="16" borderId="0" applyBorder="0">
      <alignment horizontal="left" vertical="center" indent="1"/>
      <protection/>
    </xf>
    <xf numFmtId="183" fontId="20" fillId="0" borderId="0" applyFill="0" applyBorder="0" applyAlignment="0"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 applyNumberFormat="0" applyFont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18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58" fillId="17" borderId="0">
      <alignment horizontal="left" indent="1"/>
      <protection/>
    </xf>
    <xf numFmtId="0" fontId="22" fillId="0" borderId="0">
      <alignment/>
      <protection/>
    </xf>
    <xf numFmtId="0" fontId="46" fillId="0" borderId="0">
      <alignment/>
      <protection/>
    </xf>
    <xf numFmtId="0" fontId="59" fillId="0" borderId="0">
      <alignment horizontal="left" vertical="top"/>
      <protection/>
    </xf>
    <xf numFmtId="4" fontId="18" fillId="0" borderId="0">
      <alignment horizontal="right"/>
      <protection/>
    </xf>
    <xf numFmtId="0" fontId="60" fillId="16" borderId="0">
      <alignment horizontal="left" indent="1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44" fillId="18" borderId="0">
      <alignment/>
      <protection/>
    </xf>
    <xf numFmtId="0" fontId="44" fillId="18" borderId="0">
      <alignment/>
      <protection/>
    </xf>
    <xf numFmtId="0" fontId="44" fillId="18" borderId="0">
      <alignment/>
      <protection/>
    </xf>
    <xf numFmtId="0" fontId="44" fillId="18" borderId="0">
      <alignment/>
      <protection/>
    </xf>
    <xf numFmtId="0" fontId="44" fillId="18" borderId="0">
      <alignment/>
      <protection/>
    </xf>
    <xf numFmtId="0" fontId="44" fillId="18" borderId="0">
      <alignment/>
      <protection/>
    </xf>
    <xf numFmtId="0" fontId="44" fillId="18" borderId="0">
      <alignment/>
      <protection/>
    </xf>
    <xf numFmtId="0" fontId="44" fillId="18" borderId="0">
      <alignment/>
      <protection/>
    </xf>
    <xf numFmtId="0" fontId="49" fillId="0" borderId="0">
      <alignment/>
      <protection/>
    </xf>
    <xf numFmtId="0" fontId="25" fillId="0" borderId="0">
      <alignment horizont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75" fillId="0" borderId="0">
      <alignment horizontal="center" vertical="center"/>
      <protection/>
    </xf>
    <xf numFmtId="0" fontId="29" fillId="16" borderId="3" applyNumberFormat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" fillId="24" borderId="4" applyNumberFormat="0" applyFont="0" applyAlignment="0" applyProtection="0"/>
    <xf numFmtId="0" fontId="52" fillId="24" borderId="4" applyNumberFormat="0" applyFont="0" applyAlignment="0" applyProtection="0"/>
    <xf numFmtId="0" fontId="31" fillId="0" borderId="5" applyNumberFormat="0" applyFill="0" applyAlignment="0" applyProtection="0"/>
    <xf numFmtId="0" fontId="32" fillId="3" borderId="0" applyNumberFormat="0" applyBorder="0" applyAlignment="0" applyProtection="0"/>
    <xf numFmtId="0" fontId="62" fillId="0" borderId="0">
      <alignment horizontal="left"/>
      <protection/>
    </xf>
    <xf numFmtId="187" fontId="63" fillId="0" borderId="6">
      <alignment shrinkToFit="1"/>
      <protection/>
    </xf>
    <xf numFmtId="0" fontId="64" fillId="0" borderId="0">
      <alignment horizontal="distributed" vertical="center"/>
      <protection/>
    </xf>
    <xf numFmtId="0" fontId="33" fillId="17" borderId="7" applyNumberFormat="0" applyAlignment="0" applyProtection="0"/>
    <xf numFmtId="1" fontId="65" fillId="0" borderId="8">
      <alignment/>
      <protection locked="0"/>
    </xf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3" fillId="0" borderId="0" applyFont="0" applyFill="0" applyBorder="0" applyAlignment="0" applyProtection="0"/>
    <xf numFmtId="186" fontId="51" fillId="0" borderId="9" applyFill="0" applyBorder="0" applyProtection="0">
      <alignment/>
    </xf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191" fontId="62" fillId="0" borderId="13">
      <alignment/>
      <protection locked="0"/>
    </xf>
    <xf numFmtId="191" fontId="62" fillId="0" borderId="13">
      <alignment/>
      <protection locked="0"/>
    </xf>
    <xf numFmtId="192" fontId="62" fillId="0" borderId="13">
      <alignment/>
      <protection locked="0"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0" fontId="19" fillId="0" borderId="15">
      <alignment horizontal="center"/>
      <protection/>
    </xf>
    <xf numFmtId="0" fontId="19" fillId="0" borderId="15">
      <alignment horizontal="center"/>
      <protection/>
    </xf>
    <xf numFmtId="0" fontId="0" fillId="0" borderId="0">
      <alignment/>
      <protection/>
    </xf>
    <xf numFmtId="0" fontId="47" fillId="0" borderId="0">
      <alignment horizontal="left" vertical="top"/>
      <protection/>
    </xf>
    <xf numFmtId="0" fontId="38" fillId="0" borderId="16" applyNumberFormat="0" applyFill="0" applyAlignment="0" applyProtection="0"/>
    <xf numFmtId="0" fontId="64" fillId="0" borderId="0">
      <alignment vertical="center" textRotation="90"/>
      <protection/>
    </xf>
    <xf numFmtId="0" fontId="66" fillId="0" borderId="0">
      <alignment vertical="center" textRotation="90"/>
      <protection/>
    </xf>
    <xf numFmtId="0" fontId="39" fillId="17" borderId="17" applyNumberFormat="0" applyAlignment="0" applyProtection="0"/>
    <xf numFmtId="193" fontId="67" fillId="0" borderId="0">
      <alignment horizontal="center" vertical="top"/>
      <protection/>
    </xf>
    <xf numFmtId="0" fontId="56" fillId="0" borderId="0">
      <alignment/>
      <protection/>
    </xf>
    <xf numFmtId="0" fontId="68" fillId="0" borderId="0">
      <alignment vertical="center"/>
      <protection/>
    </xf>
    <xf numFmtId="194" fontId="50" fillId="0" borderId="18">
      <alignment horizontal="centerContinuous" vertical="center"/>
      <protection hidden="1"/>
    </xf>
    <xf numFmtId="194" fontId="50" fillId="0" borderId="18">
      <alignment horizontal="centerContinuous" vertical="center"/>
      <protection hidden="1"/>
    </xf>
    <xf numFmtId="0" fontId="74" fillId="0" borderId="0" applyNumberFormat="0" applyFont="0" applyBorder="0" applyAlignment="0" applyProtection="0"/>
    <xf numFmtId="0" fontId="68" fillId="0" borderId="0">
      <alignment/>
      <protection/>
    </xf>
    <xf numFmtId="0" fontId="40" fillId="0" borderId="0" applyNumberFormat="0" applyFill="0" applyBorder="0" applyAlignment="0" applyProtection="0"/>
    <xf numFmtId="0" fontId="61" fillId="0" borderId="0">
      <alignment vertical="center"/>
      <protection/>
    </xf>
    <xf numFmtId="0" fontId="61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7" applyNumberFormat="0" applyAlignment="0" applyProtection="0"/>
    <xf numFmtId="0" fontId="69" fillId="25" borderId="19" applyFill="0" applyBorder="0" applyAlignment="0">
      <protection/>
    </xf>
    <xf numFmtId="0" fontId="69" fillId="25" borderId="19" applyFill="0" applyBorder="0" applyAlignment="0">
      <protection/>
    </xf>
    <xf numFmtId="177" fontId="48" fillId="0" borderId="20" applyNumberFormat="0" applyFont="0" applyAlignment="0" applyProtection="0"/>
    <xf numFmtId="194" fontId="70" fillId="0" borderId="0">
      <alignment/>
      <protection/>
    </xf>
    <xf numFmtId="0" fontId="70" fillId="0" borderId="0">
      <alignment/>
      <protection/>
    </xf>
    <xf numFmtId="0" fontId="84" fillId="0" borderId="0">
      <alignment/>
      <protection/>
    </xf>
    <xf numFmtId="0" fontId="43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61" fillId="0" borderId="0">
      <alignment/>
      <protection/>
    </xf>
    <xf numFmtId="0" fontId="83" fillId="0" borderId="0">
      <alignment vertical="center"/>
      <protection/>
    </xf>
    <xf numFmtId="0" fontId="43" fillId="0" borderId="0">
      <alignment vertical="center"/>
      <protection/>
    </xf>
    <xf numFmtId="195" fontId="61" fillId="0" borderId="0">
      <alignment/>
      <protection/>
    </xf>
    <xf numFmtId="0" fontId="71" fillId="0" borderId="0">
      <alignment vertical="center"/>
      <protection/>
    </xf>
    <xf numFmtId="0" fontId="72" fillId="0" borderId="0">
      <alignment vertical="center"/>
      <protection/>
    </xf>
    <xf numFmtId="0" fontId="64" fillId="0" borderId="0">
      <alignment horizontal="right" wrapText="1"/>
      <protection locked="0"/>
    </xf>
    <xf numFmtId="0" fontId="19" fillId="0" borderId="0">
      <alignment/>
      <protection/>
    </xf>
    <xf numFmtId="0" fontId="0" fillId="0" borderId="0">
      <alignment horizontal="left" vertical="center"/>
      <protection/>
    </xf>
    <xf numFmtId="0" fontId="42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21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22" xfId="0" applyFont="1" applyBorder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33" xfId="0" applyFont="1" applyBorder="1" applyAlignment="1" quotePrefix="1">
      <alignment horizontal="center" vertical="center"/>
    </xf>
    <xf numFmtId="0" fontId="7" fillId="0" borderId="34" xfId="0" applyFont="1" applyBorder="1" applyAlignment="1">
      <alignment/>
    </xf>
    <xf numFmtId="177" fontId="7" fillId="0" borderId="35" xfId="0" applyNumberFormat="1" applyFont="1" applyBorder="1" applyAlignment="1">
      <alignment/>
    </xf>
    <xf numFmtId="179" fontId="7" fillId="0" borderId="35" xfId="0" applyNumberFormat="1" applyFont="1" applyBorder="1" applyAlignment="1">
      <alignment/>
    </xf>
    <xf numFmtId="179" fontId="11" fillId="0" borderId="35" xfId="0" applyNumberFormat="1" applyFont="1" applyBorder="1" applyAlignment="1">
      <alignment/>
    </xf>
    <xf numFmtId="0" fontId="7" fillId="0" borderId="36" xfId="0" applyFont="1" applyFill="1" applyBorder="1" applyAlignment="1" quotePrefix="1">
      <alignment horizontal="center" vertical="center"/>
    </xf>
    <xf numFmtId="0" fontId="7" fillId="0" borderId="8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shrinkToFit="1"/>
    </xf>
    <xf numFmtId="0" fontId="7" fillId="0" borderId="33" xfId="0" applyFont="1" applyBorder="1" applyAlignment="1">
      <alignment horizontal="center"/>
    </xf>
    <xf numFmtId="177" fontId="7" fillId="0" borderId="33" xfId="0" applyNumberFormat="1" applyFont="1" applyBorder="1" applyAlignment="1">
      <alignment/>
    </xf>
    <xf numFmtId="176" fontId="7" fillId="0" borderId="33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shrinkToFit="1"/>
    </xf>
    <xf numFmtId="0" fontId="7" fillId="0" borderId="36" xfId="0" applyFont="1" applyBorder="1" applyAlignment="1">
      <alignment horizontal="center"/>
    </xf>
    <xf numFmtId="177" fontId="7" fillId="0" borderId="36" xfId="0" applyNumberFormat="1" applyFont="1" applyBorder="1" applyAlignment="1">
      <alignment/>
    </xf>
    <xf numFmtId="179" fontId="7" fillId="0" borderId="36" xfId="0" applyNumberFormat="1" applyFont="1" applyBorder="1" applyAlignment="1">
      <alignment/>
    </xf>
    <xf numFmtId="0" fontId="7" fillId="0" borderId="41" xfId="0" applyFont="1" applyBorder="1" applyAlignment="1">
      <alignment horizontal="distributed"/>
    </xf>
    <xf numFmtId="0" fontId="7" fillId="0" borderId="42" xfId="0" applyFont="1" applyBorder="1" applyAlignment="1">
      <alignment/>
    </xf>
    <xf numFmtId="179" fontId="12" fillId="0" borderId="36" xfId="0" applyNumberFormat="1" applyFont="1" applyBorder="1" applyAlignment="1">
      <alignment/>
    </xf>
    <xf numFmtId="176" fontId="12" fillId="0" borderId="33" xfId="0" applyNumberFormat="1" applyFont="1" applyBorder="1" applyAlignment="1">
      <alignment/>
    </xf>
    <xf numFmtId="0" fontId="7" fillId="0" borderId="43" xfId="0" applyFont="1" applyBorder="1" applyAlignment="1">
      <alignment horizontal="distributed"/>
    </xf>
    <xf numFmtId="0" fontId="7" fillId="0" borderId="36" xfId="0" applyFont="1" applyBorder="1" applyAlignment="1">
      <alignment/>
    </xf>
    <xf numFmtId="0" fontId="7" fillId="0" borderId="44" xfId="0" applyFont="1" applyBorder="1" applyAlignment="1">
      <alignment/>
    </xf>
    <xf numFmtId="176" fontId="7" fillId="0" borderId="33" xfId="0" applyNumberFormat="1" applyFont="1" applyFill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shrinkToFit="1"/>
    </xf>
    <xf numFmtId="0" fontId="7" fillId="0" borderId="48" xfId="0" applyFont="1" applyBorder="1" applyAlignment="1">
      <alignment horizontal="center"/>
    </xf>
    <xf numFmtId="177" fontId="7" fillId="0" borderId="48" xfId="0" applyNumberFormat="1" applyFont="1" applyBorder="1" applyAlignment="1">
      <alignment/>
    </xf>
    <xf numFmtId="176" fontId="7" fillId="0" borderId="48" xfId="0" applyNumberFormat="1" applyFont="1" applyBorder="1" applyAlignment="1">
      <alignment/>
    </xf>
    <xf numFmtId="176" fontId="4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176" fontId="4" fillId="0" borderId="50" xfId="0" applyNumberFormat="1" applyFont="1" applyBorder="1" applyAlignment="1">
      <alignment/>
    </xf>
    <xf numFmtId="0" fontId="7" fillId="0" borderId="50" xfId="0" applyFont="1" applyBorder="1" applyAlignment="1" quotePrefix="1">
      <alignment horizontal="center"/>
    </xf>
    <xf numFmtId="49" fontId="7" fillId="0" borderId="40" xfId="0" applyNumberFormat="1" applyFont="1" applyBorder="1" applyAlignment="1">
      <alignment shrinkToFit="1"/>
    </xf>
    <xf numFmtId="49" fontId="7" fillId="0" borderId="37" xfId="0" applyNumberFormat="1" applyFont="1" applyBorder="1" applyAlignment="1">
      <alignment horizontal="left" shrinkToFit="1"/>
    </xf>
    <xf numFmtId="0" fontId="12" fillId="0" borderId="44" xfId="0" applyFont="1" applyBorder="1" applyAlignment="1">
      <alignment/>
    </xf>
    <xf numFmtId="0" fontId="7" fillId="0" borderId="0" xfId="0" applyFont="1" applyAlignment="1" quotePrefix="1">
      <alignment horizontal="left"/>
    </xf>
    <xf numFmtId="176" fontId="12" fillId="0" borderId="48" xfId="0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178" fontId="7" fillId="0" borderId="33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37" xfId="0" applyNumberFormat="1" applyFont="1" applyBorder="1" applyAlignment="1" quotePrefix="1">
      <alignment horizontal="left" shrinkToFit="1"/>
    </xf>
    <xf numFmtId="0" fontId="10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51" xfId="0" applyFont="1" applyBorder="1" applyAlignment="1" quotePrefix="1">
      <alignment horizontal="center" vertical="center"/>
    </xf>
    <xf numFmtId="0" fontId="7" fillId="0" borderId="52" xfId="0" applyFont="1" applyBorder="1" applyAlignment="1" quotePrefix="1">
      <alignment horizontal="center" vertical="center"/>
    </xf>
    <xf numFmtId="0" fontId="7" fillId="0" borderId="53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 vertical="center"/>
    </xf>
    <xf numFmtId="0" fontId="12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vertical="center"/>
    </xf>
    <xf numFmtId="0" fontId="12" fillId="0" borderId="43" xfId="0" applyFont="1" applyBorder="1" applyAlignment="1">
      <alignment horizontal="distributed" vertical="center" shrinkToFit="1"/>
    </xf>
    <xf numFmtId="0" fontId="7" fillId="0" borderId="0" xfId="0" applyFont="1" applyBorder="1" applyAlignment="1" quotePrefix="1">
      <alignment horizontal="left"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 quotePrefix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44" xfId="0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176" fontId="12" fillId="0" borderId="48" xfId="0" applyNumberFormat="1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58" xfId="0" applyFont="1" applyBorder="1" applyAlignment="1" quotePrefix="1">
      <alignment horizontal="center" vertical="center"/>
    </xf>
    <xf numFmtId="0" fontId="7" fillId="0" borderId="52" xfId="0" applyFont="1" applyBorder="1" applyAlignment="1" quotePrefix="1">
      <alignment horizontal="distributed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7" fillId="0" borderId="5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43" xfId="0" applyFont="1" applyBorder="1" applyAlignment="1" quotePrefix="1">
      <alignment horizontal="left" vertical="center" shrinkToFit="1"/>
    </xf>
    <xf numFmtId="0" fontId="7" fillId="0" borderId="43" xfId="0" applyFont="1" applyBorder="1" applyAlignment="1">
      <alignment vertical="center"/>
    </xf>
    <xf numFmtId="0" fontId="7" fillId="0" borderId="43" xfId="0" applyFont="1" applyBorder="1" applyAlignment="1" quotePrefix="1">
      <alignment horizontal="distributed" vertical="center"/>
    </xf>
    <xf numFmtId="0" fontId="12" fillId="0" borderId="41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36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6" fontId="7" fillId="0" borderId="48" xfId="0" applyNumberFormat="1" applyFont="1" applyBorder="1" applyAlignment="1">
      <alignment vertical="center"/>
    </xf>
    <xf numFmtId="0" fontId="7" fillId="0" borderId="61" xfId="0" applyFont="1" applyBorder="1" applyAlignment="1">
      <alignment horizontal="centerContinuous" vertical="center"/>
    </xf>
    <xf numFmtId="178" fontId="4" fillId="0" borderId="33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60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7" fillId="0" borderId="41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43" fillId="0" borderId="0" xfId="0" applyFont="1" applyAlignment="1">
      <alignment/>
    </xf>
    <xf numFmtId="176" fontId="12" fillId="0" borderId="35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 shrinkToFit="1"/>
    </xf>
    <xf numFmtId="177" fontId="4" fillId="0" borderId="33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7" fillId="0" borderId="8" xfId="0" applyFont="1" applyBorder="1" applyAlignment="1" quotePrefix="1">
      <alignment horizontal="distributed" vertical="center"/>
    </xf>
    <xf numFmtId="0" fontId="7" fillId="0" borderId="37" xfId="0" applyFont="1" applyBorder="1" applyAlignment="1" quotePrefix="1">
      <alignment horizontal="distributed" vertical="center"/>
    </xf>
    <xf numFmtId="179" fontId="12" fillId="0" borderId="36" xfId="0" applyNumberFormat="1" applyFont="1" applyBorder="1" applyAlignment="1">
      <alignment vertical="center"/>
    </xf>
    <xf numFmtId="0" fontId="7" fillId="0" borderId="0" xfId="0" applyFont="1" applyAlignment="1" quotePrefix="1">
      <alignment/>
    </xf>
    <xf numFmtId="0" fontId="12" fillId="0" borderId="61" xfId="0" applyFont="1" applyBorder="1" applyAlignment="1" quotePrefix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9" fontId="12" fillId="0" borderId="35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12" fillId="0" borderId="33" xfId="0" applyNumberFormat="1" applyFont="1" applyBorder="1" applyAlignment="1">
      <alignment vertical="center"/>
    </xf>
    <xf numFmtId="0" fontId="7" fillId="0" borderId="41" xfId="0" applyFont="1" applyBorder="1" applyAlignment="1">
      <alignment horizontal="distributed" vertical="center"/>
    </xf>
    <xf numFmtId="0" fontId="7" fillId="0" borderId="6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41" xfId="0" applyFont="1" applyBorder="1" applyAlignment="1">
      <alignment vertical="center"/>
    </xf>
    <xf numFmtId="0" fontId="12" fillId="0" borderId="44" xfId="0" applyFont="1" applyBorder="1" applyAlignment="1" quotePrefix="1">
      <alignment horizontal="left" vertical="center"/>
    </xf>
    <xf numFmtId="0" fontId="7" fillId="0" borderId="60" xfId="0" applyFont="1" applyBorder="1" applyAlignment="1">
      <alignment vertical="center"/>
    </xf>
    <xf numFmtId="0" fontId="12" fillId="0" borderId="4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179" fontId="85" fillId="0" borderId="36" xfId="0" applyNumberFormat="1" applyFont="1" applyBorder="1" applyAlignment="1">
      <alignment/>
    </xf>
    <xf numFmtId="176" fontId="85" fillId="0" borderId="33" xfId="0" applyNumberFormat="1" applyFont="1" applyBorder="1" applyAlignment="1">
      <alignment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/>
    </xf>
    <xf numFmtId="0" fontId="86" fillId="0" borderId="43" xfId="0" applyNumberFormat="1" applyFont="1" applyBorder="1" applyAlignment="1" quotePrefix="1">
      <alignment horizontal="center" vertical="center"/>
    </xf>
    <xf numFmtId="0" fontId="7" fillId="0" borderId="41" xfId="0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distributed" vertical="center" shrinkToFit="1"/>
    </xf>
    <xf numFmtId="0" fontId="7" fillId="0" borderId="41" xfId="0" applyNumberFormat="1" applyFont="1" applyBorder="1" applyAlignment="1">
      <alignment horizontal="distributed" vertical="center"/>
    </xf>
    <xf numFmtId="0" fontId="17" fillId="0" borderId="0" xfId="0" applyNumberFormat="1" applyFont="1" applyAlignment="1">
      <alignment horizontal="distributed" indent="1"/>
    </xf>
    <xf numFmtId="176" fontId="87" fillId="0" borderId="33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7" fillId="0" borderId="55" xfId="0" applyFont="1" applyBorder="1" applyAlignment="1">
      <alignment horizontal="centerContinuous" vertical="center"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6" xfId="0" applyFont="1" applyBorder="1" applyAlignment="1">
      <alignment horizontal="centerContinuous"/>
    </xf>
    <xf numFmtId="0" fontId="9" fillId="0" borderId="66" xfId="0" applyFont="1" applyBorder="1" applyAlignment="1">
      <alignment horizontal="left"/>
    </xf>
    <xf numFmtId="0" fontId="9" fillId="0" borderId="66" xfId="0" applyFont="1" applyBorder="1" applyAlignment="1" quotePrefix="1">
      <alignment horizontal="left"/>
    </xf>
    <xf numFmtId="0" fontId="9" fillId="0" borderId="66" xfId="0" applyFont="1" applyBorder="1" applyAlignment="1" quotePrefix="1">
      <alignment horizontal="distributed"/>
    </xf>
    <xf numFmtId="0" fontId="9" fillId="0" borderId="61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7" xfId="0" applyFont="1" applyBorder="1" applyAlignment="1" quotePrefix="1">
      <alignment horizontal="left"/>
    </xf>
    <xf numFmtId="0" fontId="9" fillId="0" borderId="67" xfId="0" applyFont="1" applyBorder="1" applyAlignment="1" quotePrefix="1">
      <alignment horizontal="distributed"/>
    </xf>
    <xf numFmtId="0" fontId="13" fillId="0" borderId="5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68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3" xfId="0" applyFont="1" applyBorder="1" applyAlignment="1" quotePrefix="1">
      <alignment vertical="center"/>
    </xf>
    <xf numFmtId="0" fontId="13" fillId="0" borderId="44" xfId="0" applyFont="1" applyBorder="1" applyAlignment="1">
      <alignment vertical="center"/>
    </xf>
    <xf numFmtId="0" fontId="8" fillId="0" borderId="0" xfId="0" applyFont="1" applyBorder="1" applyAlignment="1" quotePrefix="1">
      <alignment vertical="center"/>
    </xf>
    <xf numFmtId="0" fontId="8" fillId="0" borderId="66" xfId="0" applyFont="1" applyBorder="1" applyAlignment="1">
      <alignment vertical="center"/>
    </xf>
    <xf numFmtId="0" fontId="13" fillId="0" borderId="67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66" xfId="0" applyFont="1" applyBorder="1" applyAlignment="1">
      <alignment horizontal="right" vertical="center"/>
    </xf>
    <xf numFmtId="193" fontId="13" fillId="0" borderId="66" xfId="0" applyNumberFormat="1" applyFont="1" applyBorder="1" applyAlignment="1">
      <alignment horizontal="right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vertical="center"/>
    </xf>
    <xf numFmtId="0" fontId="13" fillId="0" borderId="67" xfId="0" applyFont="1" applyBorder="1" applyAlignment="1">
      <alignment horizontal="left" vertical="center" wrapText="1"/>
    </xf>
    <xf numFmtId="0" fontId="13" fillId="0" borderId="6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67" xfId="0" applyFont="1" applyBorder="1" applyAlignment="1">
      <alignment horizontal="right" vertical="center"/>
    </xf>
    <xf numFmtId="0" fontId="13" fillId="0" borderId="67" xfId="0" applyNumberFormat="1" applyFont="1" applyBorder="1" applyAlignment="1">
      <alignment horizontal="right" vertical="center"/>
    </xf>
    <xf numFmtId="0" fontId="13" fillId="0" borderId="67" xfId="0" applyFont="1" applyBorder="1" applyAlignment="1" quotePrefix="1">
      <alignment horizontal="right" vertical="center"/>
    </xf>
    <xf numFmtId="0" fontId="13" fillId="0" borderId="67" xfId="0" applyNumberFormat="1" applyFont="1" applyBorder="1" applyAlignment="1" quotePrefix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13" fillId="0" borderId="69" xfId="0" applyFont="1" applyBorder="1" applyAlignment="1">
      <alignment horizontal="left" vertical="center" indent="1"/>
    </xf>
    <xf numFmtId="0" fontId="13" fillId="0" borderId="69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3" fillId="0" borderId="69" xfId="0" applyFont="1" applyBorder="1" applyAlignment="1">
      <alignment horizontal="right" vertical="center"/>
    </xf>
    <xf numFmtId="0" fontId="13" fillId="0" borderId="69" xfId="0" applyNumberFormat="1" applyFont="1" applyBorder="1" applyAlignment="1">
      <alignment horizontal="right" vertical="center"/>
    </xf>
    <xf numFmtId="0" fontId="13" fillId="0" borderId="69" xfId="0" applyFont="1" applyBorder="1" applyAlignment="1">
      <alignment horizontal="left" vertical="center"/>
    </xf>
    <xf numFmtId="0" fontId="85" fillId="0" borderId="43" xfId="0" applyFont="1" applyBorder="1" applyAlignment="1" quotePrefix="1">
      <alignment horizontal="left" vertical="center" shrinkToFit="1"/>
    </xf>
    <xf numFmtId="0" fontId="88" fillId="0" borderId="0" xfId="175" applyFont="1" quotePrefix="1">
      <alignment vertical="center"/>
      <protection/>
    </xf>
    <xf numFmtId="0" fontId="88" fillId="0" borderId="0" xfId="175" applyFont="1">
      <alignment vertical="center"/>
      <protection/>
    </xf>
    <xf numFmtId="193" fontId="13" fillId="0" borderId="66" xfId="0" applyNumberFormat="1" applyFont="1" applyBorder="1" applyAlignment="1">
      <alignment horizontal="left" vertical="center"/>
    </xf>
    <xf numFmtId="0" fontId="12" fillId="0" borderId="34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179" fontId="4" fillId="0" borderId="36" xfId="0" applyNumberFormat="1" applyFont="1" applyBorder="1" applyAlignment="1">
      <alignment vertical="center"/>
    </xf>
    <xf numFmtId="0" fontId="12" fillId="0" borderId="45" xfId="0" applyFont="1" applyBorder="1" applyAlignment="1">
      <alignment horizontal="distributed" vertical="center"/>
    </xf>
    <xf numFmtId="0" fontId="7" fillId="0" borderId="46" xfId="0" applyFont="1" applyBorder="1" applyAlignment="1" quotePrefix="1">
      <alignment horizontal="distributed" vertical="center"/>
    </xf>
    <xf numFmtId="0" fontId="86" fillId="0" borderId="22" xfId="0" applyNumberFormat="1" applyFont="1" applyBorder="1" applyAlignment="1" quotePrefix="1">
      <alignment horizontal="center" vertical="center"/>
    </xf>
    <xf numFmtId="0" fontId="7" fillId="0" borderId="47" xfId="0" applyFont="1" applyBorder="1" applyAlignment="1" quotePrefix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2" xfId="0" applyFont="1" applyBorder="1" applyAlignment="1">
      <alignment vertical="center" wrapText="1"/>
    </xf>
    <xf numFmtId="0" fontId="12" fillId="0" borderId="49" xfId="0" applyFont="1" applyBorder="1" applyAlignment="1" quotePrefix="1">
      <alignment horizontal="left" vertical="center"/>
    </xf>
    <xf numFmtId="0" fontId="9" fillId="0" borderId="66" xfId="0" applyFont="1" applyBorder="1" applyAlignment="1">
      <alignment horizontal="distributed"/>
    </xf>
    <xf numFmtId="0" fontId="9" fillId="0" borderId="67" xfId="0" applyFont="1" applyBorder="1" applyAlignment="1">
      <alignment horizontal="distributed"/>
    </xf>
    <xf numFmtId="197" fontId="78" fillId="0" borderId="0" xfId="0" applyNumberFormat="1" applyFont="1" applyBorder="1" applyAlignment="1">
      <alignment horizontal="center" vertical="center"/>
    </xf>
    <xf numFmtId="197" fontId="78" fillId="0" borderId="7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38" fontId="9" fillId="0" borderId="0" xfId="114" applyFont="1" applyBorder="1" applyAlignment="1">
      <alignment/>
    </xf>
    <xf numFmtId="0" fontId="13" fillId="0" borderId="67" xfId="0" applyFont="1" applyBorder="1" applyAlignment="1">
      <alignment horizontal="distributed" vertical="center"/>
    </xf>
    <xf numFmtId="0" fontId="13" fillId="0" borderId="69" xfId="0" applyFont="1" applyBorder="1" applyAlignment="1">
      <alignment horizontal="distributed" vertical="center"/>
    </xf>
    <xf numFmtId="0" fontId="13" fillId="0" borderId="67" xfId="0" applyFont="1" applyBorder="1" applyAlignment="1">
      <alignment horizontal="center" vertical="center"/>
    </xf>
    <xf numFmtId="0" fontId="13" fillId="0" borderId="59" xfId="0" applyFont="1" applyBorder="1" applyAlignment="1" quotePrefix="1">
      <alignment horizontal="center" vertical="center" textRotation="255"/>
    </xf>
    <xf numFmtId="0" fontId="13" fillId="0" borderId="34" xfId="0" applyFont="1" applyBorder="1" applyAlignment="1" quotePrefix="1">
      <alignment horizontal="center" vertical="center" textRotation="255"/>
    </xf>
    <xf numFmtId="0" fontId="13" fillId="0" borderId="45" xfId="0" applyFont="1" applyBorder="1" applyAlignment="1" quotePrefix="1">
      <alignment horizontal="center" vertical="center" textRotation="255"/>
    </xf>
    <xf numFmtId="0" fontId="13" fillId="0" borderId="67" xfId="0" applyFont="1" applyBorder="1" applyAlignment="1">
      <alignment horizontal="distributed" vertical="center" wrapText="1"/>
    </xf>
    <xf numFmtId="0" fontId="7" fillId="0" borderId="71" xfId="0" applyFont="1" applyBorder="1" applyAlignment="1" quotePrefix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5" fillId="0" borderId="41" xfId="0" applyFont="1" applyBorder="1" applyAlignment="1">
      <alignment horizontal="distributed" vertical="center"/>
    </xf>
    <xf numFmtId="0" fontId="7" fillId="0" borderId="0" xfId="0" applyFont="1" applyAlignment="1" quotePrefix="1">
      <alignment horizontal="left" vertical="center" shrinkToFit="1"/>
    </xf>
    <xf numFmtId="0" fontId="7" fillId="0" borderId="61" xfId="0" applyFont="1" applyBorder="1" applyAlignment="1">
      <alignment vertical="center" shrinkToFit="1"/>
    </xf>
    <xf numFmtId="0" fontId="85" fillId="0" borderId="43" xfId="0" applyFont="1" applyBorder="1" applyAlignment="1">
      <alignment horizontal="distributed" vertical="center" shrinkToFit="1"/>
    </xf>
    <xf numFmtId="0" fontId="7" fillId="0" borderId="44" xfId="0" applyFont="1" applyBorder="1" applyAlignment="1">
      <alignment vertical="center" shrinkToFit="1"/>
    </xf>
    <xf numFmtId="0" fontId="86" fillId="0" borderId="43" xfId="0" applyFont="1" applyBorder="1" applyAlignment="1" quotePrefix="1">
      <alignment horizontal="center" vertical="center"/>
    </xf>
    <xf numFmtId="0" fontId="85" fillId="0" borderId="43" xfId="0" applyFont="1" applyBorder="1" applyAlignment="1">
      <alignment horizontal="distributed" vertical="center"/>
    </xf>
    <xf numFmtId="0" fontId="7" fillId="0" borderId="42" xfId="0" applyFont="1" applyBorder="1" applyAlignment="1">
      <alignment vertical="center" shrinkToFit="1"/>
    </xf>
    <xf numFmtId="179" fontId="86" fillId="0" borderId="35" xfId="0" applyNumberFormat="1" applyFont="1" applyBorder="1" applyAlignment="1">
      <alignment vertical="center"/>
    </xf>
    <xf numFmtId="176" fontId="86" fillId="0" borderId="33" xfId="0" applyNumberFormat="1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176" fontId="4" fillId="0" borderId="48" xfId="0" applyNumberFormat="1" applyFont="1" applyBorder="1" applyAlignment="1">
      <alignment vertical="center"/>
    </xf>
    <xf numFmtId="0" fontId="7" fillId="0" borderId="49" xfId="0" applyFont="1" applyBorder="1" applyAlignment="1">
      <alignment vertical="center" shrinkToFit="1"/>
    </xf>
    <xf numFmtId="0" fontId="85" fillId="0" borderId="43" xfId="0" applyFont="1" applyBorder="1" applyAlignment="1">
      <alignment horizontal="center" vertical="center" shrinkToFit="1"/>
    </xf>
    <xf numFmtId="0" fontId="85" fillId="0" borderId="43" xfId="0" applyFont="1" applyBorder="1" applyAlignment="1" quotePrefix="1">
      <alignment horizontal="distributed" vertical="center"/>
    </xf>
    <xf numFmtId="176" fontId="89" fillId="0" borderId="48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176" fontId="89" fillId="0" borderId="33" xfId="0" applyNumberFormat="1" applyFont="1" applyBorder="1" applyAlignment="1">
      <alignment vertical="center"/>
    </xf>
    <xf numFmtId="0" fontId="77" fillId="0" borderId="55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13" fillId="0" borderId="76" xfId="0" applyFont="1" applyBorder="1" applyAlignment="1">
      <alignment horizontal="distributed" vertical="center"/>
    </xf>
  </cellXfs>
  <cellStyles count="400">
    <cellStyle name="Normal" xfId="0"/>
    <cellStyle name="¢è`" xfId="15"/>
    <cellStyle name="æØè [0.00]_laroux" xfId="16"/>
    <cellStyle name="æØè_¼ÚH(¿)" xfId="17"/>
    <cellStyle name="ÊÝ [0.00]_àWv\Ìf" xfId="18"/>
    <cellStyle name="ÊÝ_àWv\Ìf" xfId="19"/>
    <cellStyle name="W_512" xfId="20"/>
    <cellStyle name="2" xfId="21"/>
    <cellStyle name="2_0-K下流" xfId="22"/>
    <cellStyle name="2_Book1" xfId="23"/>
    <cellStyle name="2_H10八推" xfId="24"/>
    <cellStyle name="2_数量" xfId="25"/>
    <cellStyle name="2_数量10" xfId="26"/>
    <cellStyle name="2_数量18-1" xfId="27"/>
    <cellStyle name="2_数量18-2" xfId="28"/>
    <cellStyle name="2_泥濃式推進_1" xfId="29"/>
    <cellStyle name="2_泥濃式推進_2" xfId="30"/>
    <cellStyle name="2_立坑" xfId="31"/>
    <cellStyle name="2_立坑数量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アクセント 1" xfId="39"/>
    <cellStyle name="40% - アクセント 2" xfId="40"/>
    <cellStyle name="40% - アクセント 3" xfId="41"/>
    <cellStyle name="40% - アクセント 4" xfId="42"/>
    <cellStyle name="40% - アクセント 5" xfId="43"/>
    <cellStyle name="40% - アクセント 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Body text" xfId="51"/>
    <cellStyle name="Calc Currency (0)" xfId="52"/>
    <cellStyle name="Comma [0]_Full Year FY96" xfId="53"/>
    <cellStyle name="Comma_Full Year FY96" xfId="54"/>
    <cellStyle name="COMP定番表書式" xfId="55"/>
    <cellStyle name="Currency [0]_Full Year FY96" xfId="56"/>
    <cellStyle name="Currency_Full Year FY96" xfId="57"/>
    <cellStyle name="entry" xfId="58"/>
    <cellStyle name="Header1" xfId="59"/>
    <cellStyle name="Header2" xfId="60"/>
    <cellStyle name="NonPrint_Heading" xfId="61"/>
    <cellStyle name="Normal_#18-Internet" xfId="62"/>
    <cellStyle name="ORG" xfId="63"/>
    <cellStyle name="Page" xfId="64"/>
    <cellStyle name="price" xfId="65"/>
    <cellStyle name="Product Title" xfId="66"/>
    <cellStyle name="revised" xfId="67"/>
    <cellStyle name="section" xfId="68"/>
    <cellStyle name="StyleName1" xfId="69"/>
    <cellStyle name="StyleName2" xfId="70"/>
    <cellStyle name="StyleName3" xfId="71"/>
    <cellStyle name="StyleName4" xfId="72"/>
    <cellStyle name="StyleName5" xfId="73"/>
    <cellStyle name="StyleName6" xfId="74"/>
    <cellStyle name="StyleName7" xfId="75"/>
    <cellStyle name="StyleName8" xfId="76"/>
    <cellStyle name="subhead" xfId="77"/>
    <cellStyle name="title" xfId="78"/>
    <cellStyle name="アクセント 1" xfId="79"/>
    <cellStyle name="アクセント 2" xfId="80"/>
    <cellStyle name="アクセント 3" xfId="81"/>
    <cellStyle name="アクセント 4" xfId="82"/>
    <cellStyle name="アクセント 5" xfId="83"/>
    <cellStyle name="アクセント 6" xfId="84"/>
    <cellStyle name="タイトル" xfId="85"/>
    <cellStyle name="タイトル１" xfId="86"/>
    <cellStyle name="チェック セル" xfId="87"/>
    <cellStyle name="どちらでもない" xfId="88"/>
    <cellStyle name="Percent" xfId="89"/>
    <cellStyle name="パーセント 2" xfId="90"/>
    <cellStyle name="パーセント 2 2" xfId="91"/>
    <cellStyle name="パーセント 3" xfId="92"/>
    <cellStyle name="ハイパーリンク 2" xfId="93"/>
    <cellStyle name="メモ" xfId="94"/>
    <cellStyle name="メモ 2" xfId="95"/>
    <cellStyle name="リンク セル" xfId="96"/>
    <cellStyle name="悪い" xfId="97"/>
    <cellStyle name="下小文字" xfId="98"/>
    <cellStyle name="仮設" xfId="99"/>
    <cellStyle name="均等" xfId="100"/>
    <cellStyle name="計算" xfId="101"/>
    <cellStyle name="計算値" xfId="102"/>
    <cellStyle name="警告文" xfId="103"/>
    <cellStyle name="Comma [0]" xfId="104"/>
    <cellStyle name="Comma" xfId="105"/>
    <cellStyle name="桁区切り 2" xfId="106"/>
    <cellStyle name="桁区切り 2 2" xfId="107"/>
    <cellStyle name="桁区切り 2 2 2" xfId="108"/>
    <cellStyle name="桁区切り 2 2 3" xfId="109"/>
    <cellStyle name="桁区切り 2 2 4" xfId="110"/>
    <cellStyle name="桁区切り 2 3" xfId="111"/>
    <cellStyle name="桁区切り 2 3 2" xfId="112"/>
    <cellStyle name="桁区切り 3" xfId="113"/>
    <cellStyle name="桁区切り 3 2" xfId="114"/>
    <cellStyle name="桁区切り 3 3" xfId="115"/>
    <cellStyle name="桁区切り 3 3 2" xfId="116"/>
    <cellStyle name="桁区切り 3 3 3" xfId="117"/>
    <cellStyle name="桁区切り 4" xfId="118"/>
    <cellStyle name="桁区切り 4 2" xfId="119"/>
    <cellStyle name="桁区切り 5" xfId="120"/>
    <cellStyle name="桁区切り 6" xfId="121"/>
    <cellStyle name="桁区切り 6 2" xfId="122"/>
    <cellStyle name="桁区切り 7" xfId="123"/>
    <cellStyle name="桁区切り 8" xfId="124"/>
    <cellStyle name="桁区切り（０なし）" xfId="125"/>
    <cellStyle name="見出し 1" xfId="126"/>
    <cellStyle name="見出し 2" xfId="127"/>
    <cellStyle name="見出し 3" xfId="128"/>
    <cellStyle name="見出し 4" xfId="129"/>
    <cellStyle name="見積桁区切り" xfId="130"/>
    <cellStyle name="見積-桁区切り" xfId="131"/>
    <cellStyle name="見積-通貨記号" xfId="132"/>
    <cellStyle name="個" xfId="133"/>
    <cellStyle name="個_仕切弁きょう" xfId="134"/>
    <cellStyle name="個_仕切弁きょう(千本)" xfId="135"/>
    <cellStyle name="個_仕切弁きょう静市" xfId="136"/>
    <cellStyle name="個_仕切弁きょう堀川" xfId="137"/>
    <cellStyle name="個_支給材料東半木町" xfId="138"/>
    <cellStyle name="個_数量" xfId="139"/>
    <cellStyle name="個_数量(一乗寺)" xfId="140"/>
    <cellStyle name="個_数量(吉田)" xfId="141"/>
    <cellStyle name="個_数量(四条大宮)" xfId="142"/>
    <cellStyle name="個_数量1" xfId="143"/>
    <cellStyle name="個_数量2" xfId="144"/>
    <cellStyle name="個_数量蹴上(修正後)" xfId="145"/>
    <cellStyle name="工期算定表" xfId="146"/>
    <cellStyle name="工期算定表 2" xfId="147"/>
    <cellStyle name="構造計算" xfId="148"/>
    <cellStyle name="指数" xfId="149"/>
    <cellStyle name="集計" xfId="150"/>
    <cellStyle name="縦書" xfId="151"/>
    <cellStyle name="縦書き" xfId="152"/>
    <cellStyle name="出力" xfId="153"/>
    <cellStyle name="小上" xfId="154"/>
    <cellStyle name="小文字" xfId="155"/>
    <cellStyle name="数量計算" xfId="156"/>
    <cellStyle name="清水市" xfId="157"/>
    <cellStyle name="清水市数量" xfId="158"/>
    <cellStyle name="積算" xfId="159"/>
    <cellStyle name="積算根拠" xfId="160"/>
    <cellStyle name="説明文" xfId="161"/>
    <cellStyle name="中間" xfId="162"/>
    <cellStyle name="中文字" xfId="163"/>
    <cellStyle name="Currency [0]" xfId="164"/>
    <cellStyle name="Currency" xfId="165"/>
    <cellStyle name="入力" xfId="166"/>
    <cellStyle name="入力横" xfId="167"/>
    <cellStyle name="入力横 2" xfId="168"/>
    <cellStyle name="破線" xfId="169"/>
    <cellStyle name="非標示" xfId="170"/>
    <cellStyle name="非表示" xfId="171"/>
    <cellStyle name="標準 10" xfId="172"/>
    <cellStyle name="標準 11" xfId="173"/>
    <cellStyle name="標準 12" xfId="174"/>
    <cellStyle name="標準 13" xfId="175"/>
    <cellStyle name="標準 2" xfId="176"/>
    <cellStyle name="標準 2 2" xfId="177"/>
    <cellStyle name="標準 2 2 2" xfId="178"/>
    <cellStyle name="標準 2 3" xfId="179"/>
    <cellStyle name="標準 3" xfId="180"/>
    <cellStyle name="標準 3 2" xfId="181"/>
    <cellStyle name="標準 3 3" xfId="182"/>
    <cellStyle name="標準 3 4" xfId="183"/>
    <cellStyle name="標準 4" xfId="184"/>
    <cellStyle name="標準 4 2" xfId="185"/>
    <cellStyle name="標準 4 2 2" xfId="186"/>
    <cellStyle name="標準 4 2 2 2" xfId="187"/>
    <cellStyle name="標準 4 2 2 2 2" xfId="188"/>
    <cellStyle name="標準 4 2 2 2 2 2" xfId="189"/>
    <cellStyle name="標準 4 2 2 2 2 2 2" xfId="190"/>
    <cellStyle name="標準 4 2 2 2 2 2 3" xfId="191"/>
    <cellStyle name="標準 4 2 2 2 2 3" xfId="192"/>
    <cellStyle name="標準 4 2 2 2 2 3 2" xfId="193"/>
    <cellStyle name="標準 4 2 2 2 2 4" xfId="194"/>
    <cellStyle name="標準 4 2 2 2 3" xfId="195"/>
    <cellStyle name="標準 4 2 2 2 3 2" xfId="196"/>
    <cellStyle name="標準 4 2 2 2 3 3" xfId="197"/>
    <cellStyle name="標準 4 2 2 2 4" xfId="198"/>
    <cellStyle name="標準 4 2 2 2 4 2" xfId="199"/>
    <cellStyle name="標準 4 2 2 2 5" xfId="200"/>
    <cellStyle name="標準 4 2 2 3" xfId="201"/>
    <cellStyle name="標準 4 2 2 3 2" xfId="202"/>
    <cellStyle name="標準 4 2 2 3 2 2" xfId="203"/>
    <cellStyle name="標準 4 2 2 3 2 3" xfId="204"/>
    <cellStyle name="標準 4 2 2 3 3" xfId="205"/>
    <cellStyle name="標準 4 2 2 3 3 2" xfId="206"/>
    <cellStyle name="標準 4 2 2 3 4" xfId="207"/>
    <cellStyle name="標準 4 2 2 4" xfId="208"/>
    <cellStyle name="標準 4 2 2 4 2" xfId="209"/>
    <cellStyle name="標準 4 2 2 4 3" xfId="210"/>
    <cellStyle name="標準 4 2 2 5" xfId="211"/>
    <cellStyle name="標準 4 2 2 5 2" xfId="212"/>
    <cellStyle name="標準 4 2 2 6" xfId="213"/>
    <cellStyle name="標準 4 2 3" xfId="214"/>
    <cellStyle name="標準 4 2 3 2" xfId="215"/>
    <cellStyle name="標準 4 2 3 2 2" xfId="216"/>
    <cellStyle name="標準 4 2 3 2 2 2" xfId="217"/>
    <cellStyle name="標準 4 2 3 2 2 3" xfId="218"/>
    <cellStyle name="標準 4 2 3 2 3" xfId="219"/>
    <cellStyle name="標準 4 2 3 2 3 2" xfId="220"/>
    <cellStyle name="標準 4 2 3 2 4" xfId="221"/>
    <cellStyle name="標準 4 2 3 3" xfId="222"/>
    <cellStyle name="標準 4 2 3 3 2" xfId="223"/>
    <cellStyle name="標準 4 2 3 3 3" xfId="224"/>
    <cellStyle name="標準 4 2 3 4" xfId="225"/>
    <cellStyle name="標準 4 2 3 4 2" xfId="226"/>
    <cellStyle name="標準 4 2 3 5" xfId="227"/>
    <cellStyle name="標準 4 2 4" xfId="228"/>
    <cellStyle name="標準 4 2 4 2" xfId="229"/>
    <cellStyle name="標準 4 2 4 2 2" xfId="230"/>
    <cellStyle name="標準 4 2 4 2 2 2" xfId="231"/>
    <cellStyle name="標準 4 2 4 2 2 3" xfId="232"/>
    <cellStyle name="標準 4 2 4 2 3" xfId="233"/>
    <cellStyle name="標準 4 2 4 2 3 2" xfId="234"/>
    <cellStyle name="標準 4 2 4 2 4" xfId="235"/>
    <cellStyle name="標準 4 2 4 3" xfId="236"/>
    <cellStyle name="標準 4 2 4 3 2" xfId="237"/>
    <cellStyle name="標準 4 2 4 3 3" xfId="238"/>
    <cellStyle name="標準 4 2 4 4" xfId="239"/>
    <cellStyle name="標準 4 2 4 4 2" xfId="240"/>
    <cellStyle name="標準 4 2 4 5" xfId="241"/>
    <cellStyle name="標準 4 2 5" xfId="242"/>
    <cellStyle name="標準 4 2 6" xfId="243"/>
    <cellStyle name="標準 4 2 6 2" xfId="244"/>
    <cellStyle name="標準 4 2 6 2 2" xfId="245"/>
    <cellStyle name="標準 4 2 6 2 3" xfId="246"/>
    <cellStyle name="標準 4 2 6 3" xfId="247"/>
    <cellStyle name="標準 4 2 6 3 2" xfId="248"/>
    <cellStyle name="標準 4 2 6 4" xfId="249"/>
    <cellStyle name="標準 4 2 7" xfId="250"/>
    <cellStyle name="標準 4 2 7 2" xfId="251"/>
    <cellStyle name="標準 4 2 7 3" xfId="252"/>
    <cellStyle name="標準 4 2 8" xfId="253"/>
    <cellStyle name="標準 4 2 8 2" xfId="254"/>
    <cellStyle name="標準 4 2 9" xfId="255"/>
    <cellStyle name="標準 4 3" xfId="256"/>
    <cellStyle name="標準 4 3 2" xfId="257"/>
    <cellStyle name="標準 4 3 2 2" xfId="258"/>
    <cellStyle name="標準 4 3 2 2 2" xfId="259"/>
    <cellStyle name="標準 4 3 2 2 2 2" xfId="260"/>
    <cellStyle name="標準 4 3 2 2 2 2 2" xfId="261"/>
    <cellStyle name="標準 4 3 2 2 2 2 3" xfId="262"/>
    <cellStyle name="標準 4 3 2 2 2 3" xfId="263"/>
    <cellStyle name="標準 4 3 2 2 2 3 2" xfId="264"/>
    <cellStyle name="標準 4 3 2 2 2 4" xfId="265"/>
    <cellStyle name="標準 4 3 2 2 3" xfId="266"/>
    <cellStyle name="標準 4 3 2 2 3 2" xfId="267"/>
    <cellStyle name="標準 4 3 2 2 3 3" xfId="268"/>
    <cellStyle name="標準 4 3 2 2 4" xfId="269"/>
    <cellStyle name="標準 4 3 2 2 4 2" xfId="270"/>
    <cellStyle name="標準 4 3 2 2 5" xfId="271"/>
    <cellStyle name="標準 4 3 2 3" xfId="272"/>
    <cellStyle name="標準 4 3 2 3 2" xfId="273"/>
    <cellStyle name="標準 4 3 2 3 2 2" xfId="274"/>
    <cellStyle name="標準 4 3 2 3 2 3" xfId="275"/>
    <cellStyle name="標準 4 3 2 3 3" xfId="276"/>
    <cellStyle name="標準 4 3 2 3 3 2" xfId="277"/>
    <cellStyle name="標準 4 3 2 3 4" xfId="278"/>
    <cellStyle name="標準 4 3 2 4" xfId="279"/>
    <cellStyle name="標準 4 3 2 4 2" xfId="280"/>
    <cellStyle name="標準 4 3 2 4 3" xfId="281"/>
    <cellStyle name="標準 4 3 2 5" xfId="282"/>
    <cellStyle name="標準 4 3 2 5 2" xfId="283"/>
    <cellStyle name="標準 4 3 2 6" xfId="284"/>
    <cellStyle name="標準 4 3 3" xfId="285"/>
    <cellStyle name="標準 4 3 3 2" xfId="286"/>
    <cellStyle name="標準 4 3 3 2 2" xfId="287"/>
    <cellStyle name="標準 4 3 3 2 2 2" xfId="288"/>
    <cellStyle name="標準 4 3 3 2 2 3" xfId="289"/>
    <cellStyle name="標準 4 3 3 2 3" xfId="290"/>
    <cellStyle name="標準 4 3 3 2 3 2" xfId="291"/>
    <cellStyle name="標準 4 3 3 2 4" xfId="292"/>
    <cellStyle name="標準 4 3 3 3" xfId="293"/>
    <cellStyle name="標準 4 3 3 3 2" xfId="294"/>
    <cellStyle name="標準 4 3 3 3 3" xfId="295"/>
    <cellStyle name="標準 4 3 3 4" xfId="296"/>
    <cellStyle name="標準 4 3 3 4 2" xfId="297"/>
    <cellStyle name="標準 4 3 3 5" xfId="298"/>
    <cellStyle name="標準 4 3 4" xfId="299"/>
    <cellStyle name="標準 4 3 4 2" xfId="300"/>
    <cellStyle name="標準 4 3 4 2 2" xfId="301"/>
    <cellStyle name="標準 4 3 4 2 3" xfId="302"/>
    <cellStyle name="標準 4 3 4 3" xfId="303"/>
    <cellStyle name="標準 4 3 4 3 2" xfId="304"/>
    <cellStyle name="標準 4 3 4 4" xfId="305"/>
    <cellStyle name="標準 4 3 5" xfId="306"/>
    <cellStyle name="標準 4 3 5 2" xfId="307"/>
    <cellStyle name="標準 4 3 5 3" xfId="308"/>
    <cellStyle name="標準 4 3 6" xfId="309"/>
    <cellStyle name="標準 4 3 6 2" xfId="310"/>
    <cellStyle name="標準 4 3 7" xfId="311"/>
    <cellStyle name="標準 4 4" xfId="312"/>
    <cellStyle name="標準 4 4 2" xfId="313"/>
    <cellStyle name="標準 4 4 2 2" xfId="314"/>
    <cellStyle name="標準 4 4 2 2 2" xfId="315"/>
    <cellStyle name="標準 4 4 2 2 2 2" xfId="316"/>
    <cellStyle name="標準 4 4 2 2 2 3" xfId="317"/>
    <cellStyle name="標準 4 4 2 2 3" xfId="318"/>
    <cellStyle name="標準 4 4 2 2 3 2" xfId="319"/>
    <cellStyle name="標準 4 4 2 2 4" xfId="320"/>
    <cellStyle name="標準 4 4 2 3" xfId="321"/>
    <cellStyle name="標準 4 4 2 3 2" xfId="322"/>
    <cellStyle name="標準 4 4 2 3 3" xfId="323"/>
    <cellStyle name="標準 4 4 2 4" xfId="324"/>
    <cellStyle name="標準 4 4 2 4 2" xfId="325"/>
    <cellStyle name="標準 4 4 2 5" xfId="326"/>
    <cellStyle name="標準 4 4 3" xfId="327"/>
    <cellStyle name="標準 4 4 3 2" xfId="328"/>
    <cellStyle name="標準 4 4 3 2 2" xfId="329"/>
    <cellStyle name="標準 4 4 3 2 3" xfId="330"/>
    <cellStyle name="標準 4 4 3 3" xfId="331"/>
    <cellStyle name="標準 4 4 3 3 2" xfId="332"/>
    <cellStyle name="標準 4 4 3 4" xfId="333"/>
    <cellStyle name="標準 4 4 4" xfId="334"/>
    <cellStyle name="標準 4 4 4 2" xfId="335"/>
    <cellStyle name="標準 4 4 4 3" xfId="336"/>
    <cellStyle name="標準 4 4 5" xfId="337"/>
    <cellStyle name="標準 4 4 5 2" xfId="338"/>
    <cellStyle name="標準 4 4 6" xfId="339"/>
    <cellStyle name="標準 4 5" xfId="340"/>
    <cellStyle name="標準 4 5 2" xfId="341"/>
    <cellStyle name="標準 4 5 2 2" xfId="342"/>
    <cellStyle name="標準 4 5 2 2 2" xfId="343"/>
    <cellStyle name="標準 4 5 2 2 2 2" xfId="344"/>
    <cellStyle name="標準 4 5 2 2 2 3" xfId="345"/>
    <cellStyle name="標準 4 5 2 2 3" xfId="346"/>
    <cellStyle name="標準 4 5 2 2 3 2" xfId="347"/>
    <cellStyle name="標準 4 5 2 2 4" xfId="348"/>
    <cellStyle name="標準 4 5 2 3" xfId="349"/>
    <cellStyle name="標準 4 5 2 3 2" xfId="350"/>
    <cellStyle name="標準 4 5 2 3 3" xfId="351"/>
    <cellStyle name="標準 4 5 2 4" xfId="352"/>
    <cellStyle name="標準 4 5 2 4 2" xfId="353"/>
    <cellStyle name="標準 4 5 2 5" xfId="354"/>
    <cellStyle name="標準 4 5 3" xfId="355"/>
    <cellStyle name="標準 4 5 3 2" xfId="356"/>
    <cellStyle name="標準 4 5 3 2 2" xfId="357"/>
    <cellStyle name="標準 4 5 3 2 3" xfId="358"/>
    <cellStyle name="標準 4 5 3 3" xfId="359"/>
    <cellStyle name="標準 4 5 3 3 2" xfId="360"/>
    <cellStyle name="標準 4 5 3 4" xfId="361"/>
    <cellStyle name="標準 4 5 4" xfId="362"/>
    <cellStyle name="標準 4 5 4 2" xfId="363"/>
    <cellStyle name="標準 4 5 4 3" xfId="364"/>
    <cellStyle name="標準 4 5 5" xfId="365"/>
    <cellStyle name="標準 4 5 5 2" xfId="366"/>
    <cellStyle name="標準 4 5 6" xfId="367"/>
    <cellStyle name="標準 4 6" xfId="368"/>
    <cellStyle name="標準 4 6 2" xfId="369"/>
    <cellStyle name="標準 4 6 2 2" xfId="370"/>
    <cellStyle name="標準 4 6 2 2 2" xfId="371"/>
    <cellStyle name="標準 4 6 2 2 3" xfId="372"/>
    <cellStyle name="標準 4 6 2 3" xfId="373"/>
    <cellStyle name="標準 4 6 2 3 2" xfId="374"/>
    <cellStyle name="標準 4 6 2 4" xfId="375"/>
    <cellStyle name="標準 4 6 3" xfId="376"/>
    <cellStyle name="標準 4 6 3 2" xfId="377"/>
    <cellStyle name="標準 4 6 3 3" xfId="378"/>
    <cellStyle name="標準 4 6 4" xfId="379"/>
    <cellStyle name="標準 4 6 4 2" xfId="380"/>
    <cellStyle name="標準 4 6 5" xfId="381"/>
    <cellStyle name="標準 4 7" xfId="382"/>
    <cellStyle name="標準 4 7 2" xfId="383"/>
    <cellStyle name="標準 4 7 2 2" xfId="384"/>
    <cellStyle name="標準 4 7 2 2 2" xfId="385"/>
    <cellStyle name="標準 4 7 2 2 3" xfId="386"/>
    <cellStyle name="標準 4 7 2 3" xfId="387"/>
    <cellStyle name="標準 4 7 2 3 2" xfId="388"/>
    <cellStyle name="標準 4 7 2 4" xfId="389"/>
    <cellStyle name="標準 4 7 3" xfId="390"/>
    <cellStyle name="標準 4 7 3 2" xfId="391"/>
    <cellStyle name="標準 4 7 3 3" xfId="392"/>
    <cellStyle name="標準 4 7 4" xfId="393"/>
    <cellStyle name="標準 4 7 4 2" xfId="394"/>
    <cellStyle name="標準 4 7 5" xfId="395"/>
    <cellStyle name="標準 4 8" xfId="396"/>
    <cellStyle name="標準 4 9" xfId="397"/>
    <cellStyle name="標準 5" xfId="398"/>
    <cellStyle name="標準 5 2" xfId="399"/>
    <cellStyle name="標準 6" xfId="400"/>
    <cellStyle name="標準 7" xfId="401"/>
    <cellStyle name="標準 8" xfId="402"/>
    <cellStyle name="標準 8 2" xfId="403"/>
    <cellStyle name="標準 9" xfId="404"/>
    <cellStyle name="標準 9 2" xfId="405"/>
    <cellStyle name="標準 9 3" xfId="406"/>
    <cellStyle name="標準Ａ" xfId="407"/>
    <cellStyle name="表紙" xfId="408"/>
    <cellStyle name="表紙・中表紙" xfId="409"/>
    <cellStyle name="文字列入力" xfId="410"/>
    <cellStyle name="未定義" xfId="411"/>
    <cellStyle name="明朝タイプ" xfId="412"/>
    <cellStyle name="良い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fs01\cm$\&#23665;&#30000;\&#20316;&#26989;&#20013;\&#25958;&#36032;&#24066;_&#31649;&#36335;\&#22522;&#26412;&#25968;&#37327;&#35373;&#35336;&#26360;\&#22793;&#26356;&#20107;&#300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_&#35373;&#35336;&#26360;&#65288;&#24314;&#316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事由 (2)"/>
      <sheetName val="明細書"/>
      <sheetName val="変更事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"/>
      <sheetName val="総括 (1)"/>
      <sheetName val="総括 (2)"/>
      <sheetName val="内(1)"/>
      <sheetName val="内(2)"/>
      <sheetName val="内(3)"/>
      <sheetName val="内(4)"/>
      <sheetName val="内(5)"/>
      <sheetName val="内(6)"/>
      <sheetName val="内(7)"/>
      <sheetName val="内(8)"/>
      <sheetName val="内(9)"/>
      <sheetName val="内(10)"/>
      <sheetName val="内(11)"/>
      <sheetName val="内(12)"/>
      <sheetName val="総括 (3)"/>
      <sheetName val="内(13)"/>
      <sheetName val="総括 (4)"/>
      <sheetName val="内(14)"/>
      <sheetName val="代価表"/>
      <sheetName val="運搬費建築で作成済"/>
      <sheetName val="×交通誘導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U36"/>
  <sheetViews>
    <sheetView showZeros="0" view="pageBreakPreview" zoomScaleSheetLayoutView="100" zoomScalePageLayoutView="0" workbookViewId="0" topLeftCell="A1">
      <selection activeCell="K13" sqref="K13"/>
    </sheetView>
  </sheetViews>
  <sheetFormatPr defaultColWidth="9" defaultRowHeight="14.25"/>
  <cols>
    <col min="1" max="1" width="6.69921875" style="8" customWidth="1"/>
    <col min="2" max="3" width="2.69921875" style="8" customWidth="1"/>
    <col min="4" max="9" width="6.69921875" style="8" customWidth="1"/>
    <col min="10" max="11" width="7.69921875" style="8" customWidth="1"/>
    <col min="12" max="12" width="6.8984375" style="8" customWidth="1"/>
    <col min="13" max="14" width="6.69921875" style="8" customWidth="1"/>
    <col min="15" max="15" width="7.69921875" style="8" customWidth="1"/>
    <col min="16" max="16" width="5.69921875" style="8" customWidth="1"/>
    <col min="17" max="17" width="6.69921875" style="8" customWidth="1"/>
    <col min="18" max="20" width="8.69921875" style="8" customWidth="1"/>
    <col min="21" max="21" width="2.69921875" style="8" customWidth="1"/>
    <col min="22" max="16384" width="9" style="8" customWidth="1"/>
  </cols>
  <sheetData>
    <row r="1" spans="1:21" s="5" customFormat="1" ht="12.75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5" customFormat="1" ht="12.75">
      <c r="A2" s="9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</row>
    <row r="3" spans="1:21" s="5" customFormat="1" ht="23.25">
      <c r="A3" s="176" t="s">
        <v>107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4"/>
    </row>
    <row r="4" spans="1:21" s="5" customFormat="1" ht="12.75">
      <c r="A4" s="94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</row>
    <row r="5" spans="1:21" s="5" customFormat="1" ht="12.75">
      <c r="A5" s="9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</row>
    <row r="6" spans="1:21" s="7" customFormat="1" ht="28.5" customHeight="1">
      <c r="A6" s="177"/>
      <c r="B6" s="178"/>
      <c r="C6" s="179"/>
      <c r="D6" s="237" t="s">
        <v>108</v>
      </c>
      <c r="E6" s="237"/>
      <c r="F6" s="237"/>
      <c r="G6" s="180" t="s">
        <v>97</v>
      </c>
      <c r="H6" s="180"/>
      <c r="I6" s="181" t="s">
        <v>118</v>
      </c>
      <c r="J6" s="181"/>
      <c r="K6" s="181"/>
      <c r="L6" s="181"/>
      <c r="M6" s="181"/>
      <c r="N6" s="181"/>
      <c r="O6" s="182"/>
      <c r="P6" s="182"/>
      <c r="Q6" s="182"/>
      <c r="R6" s="183"/>
      <c r="S6" s="179"/>
      <c r="T6" s="178"/>
      <c r="U6" s="184"/>
    </row>
    <row r="7" spans="1:21" s="7" customFormat="1" ht="28.5" customHeight="1">
      <c r="A7" s="177"/>
      <c r="B7" s="178"/>
      <c r="C7" s="185"/>
      <c r="D7" s="238" t="s">
        <v>109</v>
      </c>
      <c r="E7" s="238"/>
      <c r="F7" s="238"/>
      <c r="G7" s="180" t="s">
        <v>97</v>
      </c>
      <c r="H7" s="180"/>
      <c r="I7" s="186" t="s">
        <v>119</v>
      </c>
      <c r="J7" s="186"/>
      <c r="K7" s="186"/>
      <c r="L7" s="186"/>
      <c r="M7" s="187"/>
      <c r="N7" s="187"/>
      <c r="O7" s="187"/>
      <c r="P7" s="187"/>
      <c r="Q7" s="187"/>
      <c r="R7" s="185"/>
      <c r="S7" s="185"/>
      <c r="T7" s="178"/>
      <c r="U7" s="184"/>
    </row>
    <row r="8" spans="1:21" s="5" customFormat="1" ht="14.2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s="5" customFormat="1" ht="15.75">
      <c r="A9" s="188"/>
      <c r="B9" s="189"/>
      <c r="C9" s="189"/>
      <c r="D9" s="239" t="s">
        <v>162</v>
      </c>
      <c r="E9" s="239"/>
      <c r="F9" s="239"/>
      <c r="G9" s="239"/>
      <c r="H9" s="239"/>
      <c r="I9" s="189"/>
      <c r="J9" s="241" t="s">
        <v>23</v>
      </c>
      <c r="K9" s="241"/>
      <c r="L9" s="242" t="s">
        <v>2</v>
      </c>
      <c r="M9" s="242"/>
      <c r="N9" s="242"/>
      <c r="O9" s="191" t="s">
        <v>110</v>
      </c>
      <c r="P9" s="189"/>
      <c r="Q9" s="189"/>
      <c r="R9" s="189"/>
      <c r="S9" s="189"/>
      <c r="T9" s="189"/>
      <c r="U9" s="190"/>
    </row>
    <row r="10" spans="1:21" s="5" customFormat="1" ht="16.5" thickBot="1">
      <c r="A10" s="188"/>
      <c r="B10" s="189"/>
      <c r="C10" s="189"/>
      <c r="D10" s="240"/>
      <c r="E10" s="240"/>
      <c r="F10" s="240"/>
      <c r="G10" s="240"/>
      <c r="H10" s="240"/>
      <c r="I10" s="189"/>
      <c r="J10" s="241" t="s">
        <v>111</v>
      </c>
      <c r="K10" s="241"/>
      <c r="L10" s="242" t="s">
        <v>2</v>
      </c>
      <c r="M10" s="242"/>
      <c r="N10" s="242"/>
      <c r="O10" s="191" t="s">
        <v>110</v>
      </c>
      <c r="P10" s="189"/>
      <c r="Q10" s="189"/>
      <c r="R10" s="189"/>
      <c r="S10" s="189"/>
      <c r="T10" s="189"/>
      <c r="U10" s="190"/>
    </row>
    <row r="11" spans="1:21" s="5" customFormat="1" ht="15" thickTop="1">
      <c r="A11" s="192"/>
      <c r="B11" s="193"/>
      <c r="C11" s="193"/>
      <c r="D11" s="193"/>
      <c r="E11" s="193"/>
      <c r="F11" s="193"/>
      <c r="G11" s="193"/>
      <c r="H11" s="193"/>
      <c r="I11" s="194"/>
      <c r="J11" s="193"/>
      <c r="K11" s="194"/>
      <c r="L11" s="194"/>
      <c r="M11" s="193"/>
      <c r="N11" s="193"/>
      <c r="O11" s="193"/>
      <c r="P11" s="193"/>
      <c r="Q11" s="193"/>
      <c r="R11" s="193"/>
      <c r="S11" s="193"/>
      <c r="T11" s="193"/>
      <c r="U11" s="195"/>
    </row>
    <row r="12" spans="1:21" s="5" customFormat="1" ht="22.5" customHeight="1">
      <c r="A12" s="246" t="s">
        <v>112</v>
      </c>
      <c r="B12" s="196"/>
      <c r="C12" s="197"/>
      <c r="D12" s="243"/>
      <c r="E12" s="243"/>
      <c r="F12" s="243"/>
      <c r="G12" s="243"/>
      <c r="H12" s="198"/>
      <c r="I12" s="199"/>
      <c r="J12" s="200"/>
      <c r="K12" s="201"/>
      <c r="L12" s="199"/>
      <c r="M12" s="200"/>
      <c r="N12" s="202"/>
      <c r="O12" s="199"/>
      <c r="P12" s="199"/>
      <c r="Q12" s="203"/>
      <c r="R12" s="199"/>
      <c r="S12" s="204"/>
      <c r="T12" s="204"/>
      <c r="U12" s="190"/>
    </row>
    <row r="13" spans="1:21" s="5" customFormat="1" ht="22.5" customHeight="1">
      <c r="A13" s="247"/>
      <c r="B13" s="196"/>
      <c r="C13" s="197"/>
      <c r="D13" s="243" t="s">
        <v>163</v>
      </c>
      <c r="E13" s="243"/>
      <c r="F13" s="243"/>
      <c r="G13" s="243"/>
      <c r="H13" s="198"/>
      <c r="I13" s="199" t="s">
        <v>137</v>
      </c>
      <c r="J13" s="200"/>
      <c r="K13" s="201"/>
      <c r="L13" s="199"/>
      <c r="M13" s="200"/>
      <c r="N13" s="206"/>
      <c r="O13" s="211"/>
      <c r="P13" s="211">
        <v>1</v>
      </c>
      <c r="Q13" s="199" t="s">
        <v>87</v>
      </c>
      <c r="R13" s="199"/>
      <c r="S13" s="204"/>
      <c r="T13" s="204"/>
      <c r="U13" s="190"/>
    </row>
    <row r="14" spans="1:21" s="5" customFormat="1" ht="22.5" customHeight="1">
      <c r="A14" s="247"/>
      <c r="B14" s="196"/>
      <c r="C14" s="197"/>
      <c r="D14" s="249" t="s">
        <v>164</v>
      </c>
      <c r="E14" s="249"/>
      <c r="F14" s="249"/>
      <c r="G14" s="249"/>
      <c r="H14" s="205"/>
      <c r="I14" s="199" t="s">
        <v>138</v>
      </c>
      <c r="J14" s="200"/>
      <c r="K14" s="201"/>
      <c r="L14" s="199"/>
      <c r="M14" s="198"/>
      <c r="N14" s="211"/>
      <c r="O14" s="211"/>
      <c r="P14" s="211">
        <v>1</v>
      </c>
      <c r="Q14" s="199" t="s">
        <v>87</v>
      </c>
      <c r="R14" s="199"/>
      <c r="S14" s="204"/>
      <c r="T14" s="204"/>
      <c r="U14" s="190"/>
    </row>
    <row r="15" spans="1:21" s="5" customFormat="1" ht="22.5" customHeight="1">
      <c r="A15" s="247"/>
      <c r="B15" s="196"/>
      <c r="C15" s="197"/>
      <c r="D15" s="243" t="s">
        <v>102</v>
      </c>
      <c r="E15" s="243"/>
      <c r="F15" s="243"/>
      <c r="G15" s="243"/>
      <c r="H15" s="198"/>
      <c r="I15" s="199" t="s">
        <v>158</v>
      </c>
      <c r="J15" s="200"/>
      <c r="K15" s="225" t="s">
        <v>141</v>
      </c>
      <c r="L15" s="199"/>
      <c r="M15" s="200"/>
      <c r="N15" s="201"/>
      <c r="O15" s="200" t="s">
        <v>116</v>
      </c>
      <c r="P15" s="201">
        <v>23.3</v>
      </c>
      <c r="Q15" s="199" t="s">
        <v>117</v>
      </c>
      <c r="R15" s="199"/>
      <c r="S15" s="204"/>
      <c r="T15" s="204"/>
      <c r="U15" s="190"/>
    </row>
    <row r="16" spans="1:21" s="5" customFormat="1" ht="22.5" customHeight="1">
      <c r="A16" s="247"/>
      <c r="B16" s="207"/>
      <c r="C16" s="208"/>
      <c r="D16" s="245" t="s">
        <v>113</v>
      </c>
      <c r="E16" s="245"/>
      <c r="F16" s="245"/>
      <c r="G16" s="245"/>
      <c r="H16" s="198"/>
      <c r="I16" s="199" t="s">
        <v>159</v>
      </c>
      <c r="J16" s="200"/>
      <c r="K16" s="225" t="s">
        <v>142</v>
      </c>
      <c r="L16" s="199"/>
      <c r="M16" s="200"/>
      <c r="N16" s="201"/>
      <c r="O16" s="200" t="s">
        <v>116</v>
      </c>
      <c r="P16" s="201">
        <v>25.7</v>
      </c>
      <c r="Q16" s="199" t="s">
        <v>117</v>
      </c>
      <c r="R16" s="199"/>
      <c r="S16" s="209"/>
      <c r="T16" s="209"/>
      <c r="U16" s="190"/>
    </row>
    <row r="17" spans="1:21" s="5" customFormat="1" ht="22.5" customHeight="1">
      <c r="A17" s="247"/>
      <c r="B17" s="207"/>
      <c r="C17" s="208"/>
      <c r="D17" s="245" t="s">
        <v>113</v>
      </c>
      <c r="E17" s="245"/>
      <c r="F17" s="245"/>
      <c r="G17" s="245"/>
      <c r="H17" s="198"/>
      <c r="I17" s="198" t="s">
        <v>165</v>
      </c>
      <c r="J17" s="203"/>
      <c r="K17" s="225" t="s">
        <v>139</v>
      </c>
      <c r="L17" s="199"/>
      <c r="M17" s="200"/>
      <c r="N17" s="201"/>
      <c r="O17" s="200" t="s">
        <v>116</v>
      </c>
      <c r="P17" s="201">
        <v>17.5</v>
      </c>
      <c r="Q17" s="199" t="s">
        <v>117</v>
      </c>
      <c r="R17" s="199"/>
      <c r="S17" s="209"/>
      <c r="T17" s="209"/>
      <c r="U17" s="190"/>
    </row>
    <row r="18" spans="1:21" s="5" customFormat="1" ht="22.5" customHeight="1">
      <c r="A18" s="247"/>
      <c r="B18" s="207"/>
      <c r="C18" s="208"/>
      <c r="D18" s="243" t="s">
        <v>114</v>
      </c>
      <c r="E18" s="243"/>
      <c r="F18" s="243"/>
      <c r="G18" s="243"/>
      <c r="H18" s="198"/>
      <c r="I18" s="198" t="s">
        <v>140</v>
      </c>
      <c r="J18" s="200"/>
      <c r="K18" s="201"/>
      <c r="L18" s="199"/>
      <c r="M18" s="200"/>
      <c r="N18" s="201"/>
      <c r="O18" s="199"/>
      <c r="P18" s="211">
        <v>1</v>
      </c>
      <c r="Q18" s="199" t="s">
        <v>87</v>
      </c>
      <c r="R18" s="198"/>
      <c r="S18" s="209"/>
      <c r="T18" s="209"/>
      <c r="U18" s="190"/>
    </row>
    <row r="19" spans="1:21" s="5" customFormat="1" ht="22.5" customHeight="1">
      <c r="A19" s="247"/>
      <c r="B19" s="207"/>
      <c r="C19" s="208"/>
      <c r="D19" s="243"/>
      <c r="E19" s="243"/>
      <c r="F19" s="243"/>
      <c r="G19" s="243"/>
      <c r="H19" s="198"/>
      <c r="I19" s="198"/>
      <c r="J19" s="200"/>
      <c r="K19" s="201"/>
      <c r="L19" s="199"/>
      <c r="M19" s="200"/>
      <c r="N19" s="201"/>
      <c r="O19" s="199"/>
      <c r="P19" s="199"/>
      <c r="Q19" s="198"/>
      <c r="R19" s="198"/>
      <c r="S19" s="209"/>
      <c r="T19" s="209"/>
      <c r="U19" s="190"/>
    </row>
    <row r="20" spans="1:21" s="5" customFormat="1" ht="22.5" customHeight="1">
      <c r="A20" s="247"/>
      <c r="B20" s="207"/>
      <c r="C20" s="208"/>
      <c r="D20" s="243"/>
      <c r="E20" s="243"/>
      <c r="F20" s="243"/>
      <c r="G20" s="243"/>
      <c r="H20" s="198"/>
      <c r="I20" s="199"/>
      <c r="J20" s="198"/>
      <c r="K20" s="210"/>
      <c r="L20" s="199"/>
      <c r="M20" s="200"/>
      <c r="N20" s="206"/>
      <c r="O20" s="199"/>
      <c r="P20" s="200"/>
      <c r="Q20" s="209"/>
      <c r="R20" s="199"/>
      <c r="S20" s="209"/>
      <c r="T20" s="209"/>
      <c r="U20" s="190"/>
    </row>
    <row r="21" spans="1:21" s="5" customFormat="1" ht="22.5" customHeight="1">
      <c r="A21" s="247"/>
      <c r="B21" s="207"/>
      <c r="C21" s="208"/>
      <c r="D21" s="243"/>
      <c r="E21" s="243"/>
      <c r="F21" s="243"/>
      <c r="G21" s="243"/>
      <c r="H21" s="198"/>
      <c r="I21" s="198"/>
      <c r="J21" s="198"/>
      <c r="K21" s="210"/>
      <c r="L21" s="198"/>
      <c r="M21" s="198"/>
      <c r="N21" s="211"/>
      <c r="O21" s="199"/>
      <c r="P21" s="198"/>
      <c r="Q21" s="198"/>
      <c r="R21" s="198"/>
      <c r="S21" s="209"/>
      <c r="T21" s="209"/>
      <c r="U21" s="190"/>
    </row>
    <row r="22" spans="1:21" s="5" customFormat="1" ht="22.5" customHeight="1">
      <c r="A22" s="247"/>
      <c r="B22" s="207"/>
      <c r="C22" s="208"/>
      <c r="D22" s="243"/>
      <c r="E22" s="243"/>
      <c r="F22" s="243"/>
      <c r="G22" s="243"/>
      <c r="H22" s="198"/>
      <c r="I22" s="198"/>
      <c r="J22" s="198"/>
      <c r="K22" s="212"/>
      <c r="L22" s="199"/>
      <c r="M22" s="198"/>
      <c r="N22" s="213"/>
      <c r="O22" s="198"/>
      <c r="P22" s="198"/>
      <c r="Q22" s="198"/>
      <c r="R22" s="198"/>
      <c r="S22" s="209"/>
      <c r="T22" s="209"/>
      <c r="U22" s="190"/>
    </row>
    <row r="23" spans="1:21" s="5" customFormat="1" ht="22.5" customHeight="1" thickBot="1">
      <c r="A23" s="248"/>
      <c r="B23" s="214"/>
      <c r="C23" s="215"/>
      <c r="D23" s="244"/>
      <c r="E23" s="244"/>
      <c r="F23" s="244"/>
      <c r="G23" s="216"/>
      <c r="H23" s="217"/>
      <c r="I23" s="217"/>
      <c r="J23" s="218"/>
      <c r="K23" s="218"/>
      <c r="L23" s="218"/>
      <c r="M23" s="219"/>
      <c r="N23" s="220"/>
      <c r="O23" s="221"/>
      <c r="P23" s="218"/>
      <c r="Q23" s="218"/>
      <c r="R23" s="218"/>
      <c r="S23" s="218"/>
      <c r="T23" s="218"/>
      <c r="U23" s="103"/>
    </row>
    <row r="24" s="5" customFormat="1" ht="12.75"/>
    <row r="25" s="5" customFormat="1" ht="12.75"/>
    <row r="26" s="5" customFormat="1" ht="12.75"/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/>
  <mergeCells count="20">
    <mergeCell ref="D18:G18"/>
    <mergeCell ref="D19:G19"/>
    <mergeCell ref="D21:G21"/>
    <mergeCell ref="D22:G22"/>
    <mergeCell ref="D23:F23"/>
    <mergeCell ref="D16:G16"/>
    <mergeCell ref="D17:G17"/>
    <mergeCell ref="A12:A23"/>
    <mergeCell ref="D12:G12"/>
    <mergeCell ref="D13:G13"/>
    <mergeCell ref="D14:G14"/>
    <mergeCell ref="D15:G15"/>
    <mergeCell ref="D20:G20"/>
    <mergeCell ref="D6:F6"/>
    <mergeCell ref="D7:F7"/>
    <mergeCell ref="D9:H10"/>
    <mergeCell ref="J9:K9"/>
    <mergeCell ref="L9:N9"/>
    <mergeCell ref="J10:K10"/>
    <mergeCell ref="L10:N10"/>
  </mergeCells>
  <printOptions horizontalCentered="1" verticalCentered="1"/>
  <pageMargins left="0.5905511811023623" right="0.5905511811023623" top="0.7874015748031497" bottom="0.5905511811023623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74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0.69921875" style="8" customWidth="1"/>
    <col min="2" max="2" width="1.69921875" style="8" customWidth="1"/>
    <col min="3" max="3" width="9.69921875" style="8" customWidth="1"/>
    <col min="4" max="5" width="1.69921875" style="8" customWidth="1"/>
    <col min="6" max="6" width="23.69921875" style="8" customWidth="1"/>
    <col min="7" max="8" width="1.69921875" style="8" customWidth="1"/>
    <col min="9" max="9" width="35.69921875" style="8" customWidth="1"/>
    <col min="10" max="10" width="1.69921875" style="8" customWidth="1"/>
    <col min="11" max="11" width="16.69921875" style="8" customWidth="1"/>
    <col min="12" max="12" width="16.69921875" style="8" hidden="1" customWidth="1"/>
    <col min="13" max="13" width="16.69921875" style="8" customWidth="1"/>
    <col min="14" max="14" width="1.69921875" style="8" customWidth="1"/>
    <col min="15" max="15" width="16.69921875" style="8" customWidth="1"/>
    <col min="16" max="16384" width="9" style="8" customWidth="1"/>
  </cols>
  <sheetData>
    <row r="1" spans="1:15" ht="23.25">
      <c r="A1" s="105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9.5" thickBot="1">
      <c r="A2" s="74"/>
      <c r="O2" s="9"/>
    </row>
    <row r="3" spans="1:15" ht="28.5" thickBot="1">
      <c r="A3" s="106" t="s">
        <v>53</v>
      </c>
      <c r="B3" s="171"/>
      <c r="C3" s="83" t="s">
        <v>54</v>
      </c>
      <c r="D3" s="172"/>
      <c r="E3" s="171"/>
      <c r="F3" s="83" t="s">
        <v>50</v>
      </c>
      <c r="G3" s="172"/>
      <c r="H3" s="171"/>
      <c r="I3" s="170" t="s">
        <v>49</v>
      </c>
      <c r="J3" s="172"/>
      <c r="K3" s="107" t="s">
        <v>7</v>
      </c>
      <c r="L3" s="84"/>
      <c r="M3" s="107" t="s">
        <v>8</v>
      </c>
      <c r="N3" s="85" t="s">
        <v>51</v>
      </c>
      <c r="O3" s="86"/>
    </row>
    <row r="4" spans="1:15" ht="16.5" customHeight="1" thickTop="1">
      <c r="A4" s="108"/>
      <c r="B4" s="144"/>
      <c r="C4" s="163"/>
      <c r="D4" s="143"/>
      <c r="E4" s="144"/>
      <c r="F4" s="87"/>
      <c r="G4" s="143"/>
      <c r="H4" s="144"/>
      <c r="I4" s="90"/>
      <c r="J4" s="143"/>
      <c r="K4" s="145"/>
      <c r="L4" s="145"/>
      <c r="M4" s="145"/>
      <c r="N4" s="144"/>
      <c r="O4" s="88"/>
    </row>
    <row r="5" spans="1:15" ht="16.5" customHeight="1">
      <c r="A5" s="109" t="s">
        <v>160</v>
      </c>
      <c r="B5" s="147"/>
      <c r="C5" s="164"/>
      <c r="D5" s="146"/>
      <c r="E5" s="147"/>
      <c r="F5" s="89"/>
      <c r="G5" s="146"/>
      <c r="H5" s="147"/>
      <c r="I5" s="110"/>
      <c r="J5" s="146"/>
      <c r="K5" s="148"/>
      <c r="L5" s="148"/>
      <c r="M5" s="148"/>
      <c r="N5" s="147"/>
      <c r="O5" s="153"/>
    </row>
    <row r="6" spans="1:15" ht="16.5" customHeight="1">
      <c r="A6" s="128"/>
      <c r="B6" s="144"/>
      <c r="C6" s="165"/>
      <c r="D6" s="143"/>
      <c r="E6" s="144"/>
      <c r="F6" s="149"/>
      <c r="G6" s="143"/>
      <c r="H6" s="144"/>
      <c r="I6" s="129"/>
      <c r="J6" s="143"/>
      <c r="K6" s="145">
        <v>0</v>
      </c>
      <c r="L6" s="145"/>
      <c r="M6" s="145">
        <v>0</v>
      </c>
      <c r="N6" s="144"/>
      <c r="O6" s="88"/>
    </row>
    <row r="7" spans="1:15" ht="16.5" customHeight="1">
      <c r="A7" s="127"/>
      <c r="B7" s="138"/>
      <c r="C7" s="162" t="s">
        <v>161</v>
      </c>
      <c r="D7" s="139"/>
      <c r="E7" s="147"/>
      <c r="F7" s="155"/>
      <c r="G7" s="146"/>
      <c r="H7" s="147"/>
      <c r="I7" s="130"/>
      <c r="J7" s="146"/>
      <c r="K7" s="148">
        <v>0</v>
      </c>
      <c r="L7" s="148"/>
      <c r="M7" s="148">
        <v>0</v>
      </c>
      <c r="N7" s="147"/>
      <c r="O7" s="153"/>
    </row>
    <row r="8" spans="1:15" ht="16.5" customHeight="1">
      <c r="A8" s="128"/>
      <c r="B8" s="144"/>
      <c r="C8" s="165"/>
      <c r="D8" s="143"/>
      <c r="E8" s="144"/>
      <c r="F8" s="149"/>
      <c r="G8" s="143"/>
      <c r="H8" s="144"/>
      <c r="I8" s="129"/>
      <c r="J8" s="143"/>
      <c r="K8" s="145">
        <v>0</v>
      </c>
      <c r="L8" s="145"/>
      <c r="M8" s="145">
        <v>0</v>
      </c>
      <c r="N8" s="144"/>
      <c r="O8" s="88"/>
    </row>
    <row r="9" spans="1:15" ht="16.5" customHeight="1">
      <c r="A9" s="127"/>
      <c r="B9" s="138"/>
      <c r="C9" s="162">
        <v>0</v>
      </c>
      <c r="D9" s="139"/>
      <c r="E9" s="147"/>
      <c r="F9" s="155" t="s">
        <v>163</v>
      </c>
      <c r="G9" s="146"/>
      <c r="H9" s="147"/>
      <c r="I9" s="130">
        <v>0</v>
      </c>
      <c r="J9" s="146"/>
      <c r="K9" s="148">
        <v>0</v>
      </c>
      <c r="L9" s="148"/>
      <c r="M9" s="148">
        <v>0</v>
      </c>
      <c r="N9" s="147"/>
      <c r="O9" s="153" t="s">
        <v>166</v>
      </c>
    </row>
    <row r="10" spans="1:15" ht="16.5" customHeight="1">
      <c r="A10" s="128"/>
      <c r="B10" s="144"/>
      <c r="C10" s="165"/>
      <c r="D10" s="143"/>
      <c r="E10" s="144"/>
      <c r="F10" s="149"/>
      <c r="G10" s="143"/>
      <c r="H10" s="144"/>
      <c r="I10" s="129"/>
      <c r="J10" s="143"/>
      <c r="K10" s="145">
        <v>0</v>
      </c>
      <c r="L10" s="145"/>
      <c r="M10" s="145">
        <v>0</v>
      </c>
      <c r="N10" s="144"/>
      <c r="O10" s="88"/>
    </row>
    <row r="11" spans="1:15" ht="16.5" customHeight="1">
      <c r="A11" s="127"/>
      <c r="B11" s="138"/>
      <c r="C11" s="162">
        <v>0</v>
      </c>
      <c r="D11" s="139"/>
      <c r="E11" s="147"/>
      <c r="F11" s="155" t="s">
        <v>164</v>
      </c>
      <c r="G11" s="146"/>
      <c r="H11" s="147"/>
      <c r="I11" s="130">
        <v>0</v>
      </c>
      <c r="J11" s="146"/>
      <c r="K11" s="148">
        <v>0</v>
      </c>
      <c r="L11" s="148"/>
      <c r="M11" s="148">
        <v>0</v>
      </c>
      <c r="N11" s="147"/>
      <c r="O11" s="153" t="s">
        <v>167</v>
      </c>
    </row>
    <row r="12" spans="1:15" ht="16.5" customHeight="1">
      <c r="A12" s="128"/>
      <c r="B12" s="144"/>
      <c r="C12" s="165"/>
      <c r="D12" s="143"/>
      <c r="E12" s="144"/>
      <c r="F12" s="149"/>
      <c r="G12" s="143"/>
      <c r="H12" s="144"/>
      <c r="I12" s="129"/>
      <c r="J12" s="143"/>
      <c r="K12" s="145">
        <v>0</v>
      </c>
      <c r="L12" s="145"/>
      <c r="M12" s="145">
        <v>0</v>
      </c>
      <c r="N12" s="144"/>
      <c r="O12" s="88"/>
    </row>
    <row r="13" spans="1:15" ht="16.5" customHeight="1">
      <c r="A13" s="127"/>
      <c r="B13" s="138"/>
      <c r="C13" s="162">
        <v>0</v>
      </c>
      <c r="D13" s="139"/>
      <c r="E13" s="147"/>
      <c r="F13" s="155" t="s">
        <v>106</v>
      </c>
      <c r="G13" s="146"/>
      <c r="H13" s="147"/>
      <c r="I13" s="130" t="s">
        <v>158</v>
      </c>
      <c r="J13" s="146"/>
      <c r="K13" s="148">
        <v>0</v>
      </c>
      <c r="L13" s="148"/>
      <c r="M13" s="148">
        <v>0</v>
      </c>
      <c r="N13" s="147"/>
      <c r="O13" s="153" t="s">
        <v>168</v>
      </c>
    </row>
    <row r="14" spans="1:15" ht="16.5" customHeight="1">
      <c r="A14" s="128"/>
      <c r="B14" s="144"/>
      <c r="C14" s="165"/>
      <c r="D14" s="143"/>
      <c r="E14" s="144"/>
      <c r="F14" s="149"/>
      <c r="G14" s="143"/>
      <c r="H14" s="144"/>
      <c r="I14" s="129"/>
      <c r="J14" s="143"/>
      <c r="K14" s="145">
        <v>0</v>
      </c>
      <c r="L14" s="145"/>
      <c r="M14" s="145">
        <v>0</v>
      </c>
      <c r="N14" s="144"/>
      <c r="O14" s="88"/>
    </row>
    <row r="15" spans="1:15" ht="16.5" customHeight="1">
      <c r="A15" s="127"/>
      <c r="B15" s="138"/>
      <c r="C15" s="162">
        <v>0</v>
      </c>
      <c r="D15" s="139"/>
      <c r="E15" s="147"/>
      <c r="F15" s="155" t="s">
        <v>106</v>
      </c>
      <c r="G15" s="146"/>
      <c r="H15" s="147"/>
      <c r="I15" s="130" t="s">
        <v>159</v>
      </c>
      <c r="J15" s="146"/>
      <c r="K15" s="148">
        <v>0</v>
      </c>
      <c r="L15" s="148"/>
      <c r="M15" s="148">
        <v>0</v>
      </c>
      <c r="N15" s="147"/>
      <c r="O15" s="153" t="s">
        <v>169</v>
      </c>
    </row>
    <row r="16" spans="1:15" ht="16.5" customHeight="1">
      <c r="A16" s="128"/>
      <c r="B16" s="144"/>
      <c r="C16" s="165"/>
      <c r="D16" s="143"/>
      <c r="E16" s="144"/>
      <c r="F16" s="149"/>
      <c r="G16" s="143"/>
      <c r="H16" s="144"/>
      <c r="I16" s="129"/>
      <c r="J16" s="143"/>
      <c r="K16" s="145">
        <v>0</v>
      </c>
      <c r="L16" s="145"/>
      <c r="M16" s="145">
        <v>0</v>
      </c>
      <c r="N16" s="144"/>
      <c r="O16" s="88"/>
    </row>
    <row r="17" spans="1:15" ht="16.5" customHeight="1">
      <c r="A17" s="127"/>
      <c r="B17" s="138"/>
      <c r="C17" s="162"/>
      <c r="D17" s="139"/>
      <c r="E17" s="147"/>
      <c r="F17" s="155" t="s">
        <v>106</v>
      </c>
      <c r="G17" s="146"/>
      <c r="H17" s="147"/>
      <c r="I17" s="130" t="s">
        <v>165</v>
      </c>
      <c r="J17" s="146"/>
      <c r="K17" s="148">
        <v>0</v>
      </c>
      <c r="L17" s="148"/>
      <c r="M17" s="148">
        <v>0</v>
      </c>
      <c r="N17" s="147"/>
      <c r="O17" s="153" t="s">
        <v>170</v>
      </c>
    </row>
    <row r="18" spans="1:15" ht="16.5" customHeight="1">
      <c r="A18" s="128"/>
      <c r="B18" s="144"/>
      <c r="C18" s="165"/>
      <c r="D18" s="143"/>
      <c r="E18" s="144"/>
      <c r="F18" s="149"/>
      <c r="G18" s="143"/>
      <c r="H18" s="144"/>
      <c r="I18" s="129"/>
      <c r="J18" s="143"/>
      <c r="K18" s="145">
        <v>0</v>
      </c>
      <c r="L18" s="145"/>
      <c r="M18" s="145">
        <v>0</v>
      </c>
      <c r="N18" s="144"/>
      <c r="O18" s="88"/>
    </row>
    <row r="19" spans="1:15" ht="16.5" customHeight="1">
      <c r="A19" s="127"/>
      <c r="B19" s="138"/>
      <c r="C19" s="162"/>
      <c r="D19" s="139"/>
      <c r="E19" s="147"/>
      <c r="F19" s="155" t="s">
        <v>171</v>
      </c>
      <c r="G19" s="146"/>
      <c r="H19" s="147"/>
      <c r="I19" s="130">
        <v>0</v>
      </c>
      <c r="J19" s="146"/>
      <c r="K19" s="148">
        <v>0</v>
      </c>
      <c r="L19" s="148"/>
      <c r="M19" s="148">
        <v>0</v>
      </c>
      <c r="N19" s="147"/>
      <c r="O19" s="153" t="s">
        <v>172</v>
      </c>
    </row>
    <row r="20" spans="1:15" ht="16.5" customHeight="1">
      <c r="A20" s="128"/>
      <c r="B20" s="144"/>
      <c r="C20" s="165"/>
      <c r="D20" s="143"/>
      <c r="E20" s="144"/>
      <c r="F20" s="149"/>
      <c r="G20" s="143"/>
      <c r="H20" s="144"/>
      <c r="I20" s="129"/>
      <c r="J20" s="143"/>
      <c r="K20" s="145">
        <v>0</v>
      </c>
      <c r="L20" s="145"/>
      <c r="M20" s="145">
        <v>0</v>
      </c>
      <c r="N20" s="144"/>
      <c r="O20" s="88"/>
    </row>
    <row r="21" spans="1:15" ht="16.5" customHeight="1">
      <c r="A21" s="127"/>
      <c r="B21" s="138"/>
      <c r="C21" s="162"/>
      <c r="D21" s="139"/>
      <c r="E21" s="147"/>
      <c r="F21" s="155" t="s">
        <v>173</v>
      </c>
      <c r="G21" s="146"/>
      <c r="H21" s="147"/>
      <c r="I21" s="130">
        <v>0</v>
      </c>
      <c r="J21" s="146"/>
      <c r="K21" s="148">
        <v>0</v>
      </c>
      <c r="L21" s="148"/>
      <c r="M21" s="148">
        <v>0</v>
      </c>
      <c r="N21" s="147"/>
      <c r="O21" s="153" t="s">
        <v>174</v>
      </c>
    </row>
    <row r="22" spans="1:15" ht="16.5" customHeight="1">
      <c r="A22" s="111"/>
      <c r="B22" s="144"/>
      <c r="C22" s="152"/>
      <c r="D22" s="143"/>
      <c r="E22" s="144"/>
      <c r="F22" s="149"/>
      <c r="G22" s="143"/>
      <c r="H22" s="150"/>
      <c r="I22" s="96"/>
      <c r="J22" s="95"/>
      <c r="K22" s="98">
        <v>0</v>
      </c>
      <c r="L22" s="145"/>
      <c r="M22" s="98">
        <v>0</v>
      </c>
      <c r="N22" s="150"/>
      <c r="O22" s="157"/>
    </row>
    <row r="23" spans="1:15" ht="16.5" customHeight="1">
      <c r="A23" s="154"/>
      <c r="B23" s="147"/>
      <c r="C23" s="116"/>
      <c r="D23" s="146"/>
      <c r="E23" s="147"/>
      <c r="F23" s="160" t="s">
        <v>62</v>
      </c>
      <c r="G23" s="146"/>
      <c r="H23" s="147"/>
      <c r="I23" s="92"/>
      <c r="J23" s="146"/>
      <c r="K23" s="134">
        <v>0</v>
      </c>
      <c r="L23" s="148"/>
      <c r="M23" s="134">
        <v>0</v>
      </c>
      <c r="N23" s="147"/>
      <c r="O23" s="97"/>
    </row>
    <row r="24" spans="1:15" ht="16.5" customHeight="1">
      <c r="A24" s="111"/>
      <c r="B24" s="144"/>
      <c r="C24" s="152"/>
      <c r="D24" s="143"/>
      <c r="E24" s="144"/>
      <c r="F24" s="149"/>
      <c r="G24" s="143"/>
      <c r="H24" s="144"/>
      <c r="I24" s="91"/>
      <c r="J24" s="143"/>
      <c r="K24" s="229">
        <v>0</v>
      </c>
      <c r="L24" s="140"/>
      <c r="M24" s="229">
        <v>0</v>
      </c>
      <c r="N24" s="144"/>
      <c r="O24" s="88"/>
    </row>
    <row r="25" spans="1:15" ht="16.5" customHeight="1">
      <c r="A25" s="154"/>
      <c r="B25" s="147"/>
      <c r="C25" s="116"/>
      <c r="D25" s="146"/>
      <c r="E25" s="147"/>
      <c r="F25" s="160" t="s">
        <v>43</v>
      </c>
      <c r="G25" s="146"/>
      <c r="H25" s="147"/>
      <c r="I25" s="92"/>
      <c r="J25" s="146"/>
      <c r="K25" s="134">
        <v>0</v>
      </c>
      <c r="L25" s="148"/>
      <c r="M25" s="134">
        <v>0</v>
      </c>
      <c r="N25" s="147"/>
      <c r="O25" s="97"/>
    </row>
    <row r="26" spans="1:15" ht="16.5" customHeight="1">
      <c r="A26" s="226"/>
      <c r="B26" s="150"/>
      <c r="C26" s="227"/>
      <c r="D26" s="95"/>
      <c r="E26" s="150"/>
      <c r="F26" s="151"/>
      <c r="G26" s="95"/>
      <c r="H26" s="150"/>
      <c r="I26" s="228"/>
      <c r="J26" s="95"/>
      <c r="K26" s="145">
        <v>0</v>
      </c>
      <c r="L26" s="145"/>
      <c r="M26" s="145">
        <v>0</v>
      </c>
      <c r="N26" s="150"/>
      <c r="O26" s="157"/>
    </row>
    <row r="27" spans="1:15" ht="16.5" customHeight="1">
      <c r="A27" s="127"/>
      <c r="B27" s="138"/>
      <c r="C27" s="162"/>
      <c r="D27" s="139"/>
      <c r="E27" s="147"/>
      <c r="F27" s="155"/>
      <c r="G27" s="146"/>
      <c r="H27" s="147"/>
      <c r="I27" s="130"/>
      <c r="J27" s="146"/>
      <c r="K27" s="148">
        <v>0</v>
      </c>
      <c r="L27" s="148"/>
      <c r="M27" s="148">
        <v>0</v>
      </c>
      <c r="N27" s="147"/>
      <c r="O27" s="153"/>
    </row>
    <row r="28" spans="1:15" ht="16.5" customHeight="1">
      <c r="A28" s="128"/>
      <c r="B28" s="144"/>
      <c r="C28" s="165"/>
      <c r="D28" s="143"/>
      <c r="E28" s="144"/>
      <c r="F28" s="149"/>
      <c r="G28" s="143"/>
      <c r="H28" s="144"/>
      <c r="I28" s="129"/>
      <c r="J28" s="143"/>
      <c r="K28" s="145">
        <v>0</v>
      </c>
      <c r="L28" s="145"/>
      <c r="M28" s="145">
        <v>0</v>
      </c>
      <c r="N28" s="144"/>
      <c r="O28" s="88"/>
    </row>
    <row r="29" spans="1:15" ht="16.5" customHeight="1">
      <c r="A29" s="127"/>
      <c r="B29" s="138"/>
      <c r="C29" s="162"/>
      <c r="D29" s="139"/>
      <c r="E29" s="147"/>
      <c r="F29" s="155"/>
      <c r="G29" s="146"/>
      <c r="H29" s="147"/>
      <c r="I29" s="130"/>
      <c r="J29" s="146"/>
      <c r="K29" s="148">
        <v>0</v>
      </c>
      <c r="L29" s="148"/>
      <c r="M29" s="148">
        <v>0</v>
      </c>
      <c r="N29" s="147"/>
      <c r="O29" s="153"/>
    </row>
    <row r="30" spans="1:15" ht="16.5" customHeight="1">
      <c r="A30" s="128"/>
      <c r="B30" s="144"/>
      <c r="C30" s="165"/>
      <c r="D30" s="143"/>
      <c r="E30" s="144"/>
      <c r="F30" s="149"/>
      <c r="G30" s="143"/>
      <c r="H30" s="144"/>
      <c r="I30" s="129"/>
      <c r="J30" s="143"/>
      <c r="K30" s="140">
        <v>0</v>
      </c>
      <c r="L30" s="140"/>
      <c r="M30" s="140">
        <v>0</v>
      </c>
      <c r="N30" s="144"/>
      <c r="O30" s="88"/>
    </row>
    <row r="31" spans="1:15" ht="16.5" customHeight="1" thickBot="1">
      <c r="A31" s="230"/>
      <c r="B31" s="231"/>
      <c r="C31" s="232"/>
      <c r="D31" s="233"/>
      <c r="E31" s="100"/>
      <c r="F31" s="234"/>
      <c r="G31" s="99"/>
      <c r="H31" s="100"/>
      <c r="I31" s="235"/>
      <c r="J31" s="99"/>
      <c r="K31" s="102">
        <v>0</v>
      </c>
      <c r="L31" s="102"/>
      <c r="M31" s="102">
        <v>0</v>
      </c>
      <c r="N31" s="100"/>
      <c r="O31" s="236"/>
    </row>
    <row r="32" spans="1:15" ht="23.25">
      <c r="A32" s="105" t="s">
        <v>52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ht="19.5" thickBot="1">
      <c r="O33" s="9"/>
    </row>
    <row r="34" spans="1:15" ht="28.5" thickBot="1">
      <c r="A34" s="106" t="s">
        <v>53</v>
      </c>
      <c r="B34" s="171"/>
      <c r="C34" s="83" t="s">
        <v>54</v>
      </c>
      <c r="D34" s="172"/>
      <c r="E34" s="171"/>
      <c r="F34" s="83" t="s">
        <v>50</v>
      </c>
      <c r="G34" s="172"/>
      <c r="H34" s="171"/>
      <c r="I34" s="170" t="s">
        <v>49</v>
      </c>
      <c r="J34" s="172"/>
      <c r="K34" s="107" t="s">
        <v>7</v>
      </c>
      <c r="L34" s="84"/>
      <c r="M34" s="107" t="s">
        <v>8</v>
      </c>
      <c r="N34" s="85" t="s">
        <v>51</v>
      </c>
      <c r="O34" s="86"/>
    </row>
    <row r="35" spans="1:15" ht="16.5" customHeight="1" thickTop="1">
      <c r="A35" s="112"/>
      <c r="B35" s="150"/>
      <c r="C35" s="156"/>
      <c r="D35" s="95"/>
      <c r="E35" s="150"/>
      <c r="F35" s="151"/>
      <c r="G35" s="95"/>
      <c r="H35" s="150"/>
      <c r="I35" s="96"/>
      <c r="J35" s="95"/>
      <c r="K35" s="145"/>
      <c r="L35" s="145"/>
      <c r="M35" s="145"/>
      <c r="N35" s="150"/>
      <c r="O35" s="157"/>
    </row>
    <row r="36" spans="1:15" ht="16.5" customHeight="1">
      <c r="A36" s="154"/>
      <c r="B36" s="147"/>
      <c r="C36" s="160" t="s">
        <v>55</v>
      </c>
      <c r="D36" s="146"/>
      <c r="E36" s="147"/>
      <c r="F36" s="169"/>
      <c r="G36" s="146"/>
      <c r="H36" s="147"/>
      <c r="I36" s="92"/>
      <c r="J36" s="146"/>
      <c r="K36" s="148"/>
      <c r="L36" s="148"/>
      <c r="M36" s="148"/>
      <c r="N36" s="147"/>
      <c r="O36" s="153"/>
    </row>
    <row r="37" spans="1:15" ht="16.5" customHeight="1">
      <c r="A37" s="112"/>
      <c r="B37" s="150"/>
      <c r="C37" s="156"/>
      <c r="D37" s="95"/>
      <c r="E37" s="150"/>
      <c r="F37" s="151"/>
      <c r="G37" s="95"/>
      <c r="H37" s="150"/>
      <c r="I37" s="96"/>
      <c r="J37" s="95"/>
      <c r="K37" s="145"/>
      <c r="L37" s="145"/>
      <c r="M37" s="145"/>
      <c r="N37" s="150"/>
      <c r="O37" s="157"/>
    </row>
    <row r="38" spans="1:15" ht="12.75">
      <c r="A38" s="154"/>
      <c r="B38" s="147"/>
      <c r="C38" s="169"/>
      <c r="D38" s="146"/>
      <c r="E38" s="147"/>
      <c r="F38" s="169" t="s">
        <v>60</v>
      </c>
      <c r="G38" s="146"/>
      <c r="H38" s="147"/>
      <c r="I38" s="115" t="s">
        <v>2</v>
      </c>
      <c r="J38" s="146"/>
      <c r="K38" s="148">
        <v>0</v>
      </c>
      <c r="L38" s="148"/>
      <c r="M38" s="148">
        <v>0</v>
      </c>
      <c r="N38" s="147"/>
      <c r="O38" s="153"/>
    </row>
    <row r="39" spans="1:15" ht="12.75">
      <c r="A39" s="112"/>
      <c r="B39" s="150"/>
      <c r="C39" s="151"/>
      <c r="D39" s="95"/>
      <c r="E39" s="150"/>
      <c r="F39" s="151"/>
      <c r="G39" s="95"/>
      <c r="H39" s="150"/>
      <c r="I39" s="135"/>
      <c r="J39" s="95"/>
      <c r="K39" s="145"/>
      <c r="L39" s="145"/>
      <c r="M39" s="145"/>
      <c r="N39" s="150"/>
      <c r="O39" s="142"/>
    </row>
    <row r="40" spans="1:15" ht="12.75">
      <c r="A40" s="154"/>
      <c r="B40" s="147"/>
      <c r="C40" s="169"/>
      <c r="D40" s="146"/>
      <c r="E40" s="147"/>
      <c r="F40" s="169" t="s">
        <v>91</v>
      </c>
      <c r="G40" s="146"/>
      <c r="H40" s="147"/>
      <c r="I40" s="222" t="s">
        <v>115</v>
      </c>
      <c r="J40" s="146"/>
      <c r="K40" s="148">
        <v>0</v>
      </c>
      <c r="L40" s="148"/>
      <c r="M40" s="148">
        <v>0</v>
      </c>
      <c r="N40" s="147"/>
      <c r="O40" s="153" t="s">
        <v>175</v>
      </c>
    </row>
    <row r="41" spans="1:15" ht="12.75">
      <c r="A41" s="112"/>
      <c r="B41" s="150"/>
      <c r="C41" s="151"/>
      <c r="D41" s="95"/>
      <c r="E41" s="150"/>
      <c r="F41" s="151"/>
      <c r="G41" s="95"/>
      <c r="H41" s="150"/>
      <c r="I41" s="135"/>
      <c r="J41" s="95"/>
      <c r="K41" s="132"/>
      <c r="L41" s="132"/>
      <c r="M41" s="132"/>
      <c r="N41" s="150"/>
      <c r="O41" s="142"/>
    </row>
    <row r="42" spans="1:15" ht="12.75">
      <c r="A42" s="154"/>
      <c r="B42" s="147"/>
      <c r="C42" s="169"/>
      <c r="D42" s="146"/>
      <c r="E42" s="147"/>
      <c r="F42" s="169" t="s">
        <v>94</v>
      </c>
      <c r="G42" s="146"/>
      <c r="H42" s="147"/>
      <c r="I42" s="115"/>
      <c r="J42" s="146"/>
      <c r="K42" s="148">
        <v>0</v>
      </c>
      <c r="L42" s="148"/>
      <c r="M42" s="148"/>
      <c r="N42" s="147"/>
      <c r="O42" s="153" t="s">
        <v>176</v>
      </c>
    </row>
    <row r="43" spans="1:15" ht="12.75">
      <c r="A43" s="111"/>
      <c r="B43" s="144"/>
      <c r="C43" s="152"/>
      <c r="D43" s="143"/>
      <c r="E43" s="144"/>
      <c r="F43" s="149"/>
      <c r="G43" s="143"/>
      <c r="H43" s="144"/>
      <c r="I43" s="118"/>
      <c r="J43" s="143"/>
      <c r="K43" s="140"/>
      <c r="L43" s="140"/>
      <c r="M43" s="140"/>
      <c r="N43" s="144"/>
      <c r="O43" s="88"/>
    </row>
    <row r="44" spans="1:15" ht="16.5" customHeight="1">
      <c r="A44" s="154"/>
      <c r="B44" s="147"/>
      <c r="C44" s="116"/>
      <c r="D44" s="146"/>
      <c r="E44" s="147"/>
      <c r="F44" s="160" t="s">
        <v>37</v>
      </c>
      <c r="G44" s="146"/>
      <c r="H44" s="147"/>
      <c r="I44" s="119"/>
      <c r="J44" s="146"/>
      <c r="K44" s="148">
        <v>0</v>
      </c>
      <c r="L44" s="148"/>
      <c r="M44" s="148">
        <v>0</v>
      </c>
      <c r="N44" s="147"/>
      <c r="O44" s="93"/>
    </row>
    <row r="45" spans="1:15" ht="16.5" customHeight="1">
      <c r="A45" s="111"/>
      <c r="B45" s="144"/>
      <c r="C45" s="151"/>
      <c r="D45" s="95"/>
      <c r="E45" s="150"/>
      <c r="F45" s="151"/>
      <c r="G45" s="95"/>
      <c r="H45" s="144"/>
      <c r="I45" s="118"/>
      <c r="J45" s="143"/>
      <c r="K45" s="145"/>
      <c r="L45" s="145"/>
      <c r="M45" s="145"/>
      <c r="N45" s="144"/>
      <c r="O45" s="88"/>
    </row>
    <row r="46" spans="1:15" ht="16.5" customHeight="1">
      <c r="A46" s="154"/>
      <c r="B46" s="147"/>
      <c r="C46" s="169" t="s">
        <v>24</v>
      </c>
      <c r="D46" s="146"/>
      <c r="E46" s="147"/>
      <c r="F46" s="169"/>
      <c r="G46" s="146"/>
      <c r="H46" s="147"/>
      <c r="I46" s="119"/>
      <c r="J46" s="146"/>
      <c r="K46" s="148">
        <v>0</v>
      </c>
      <c r="L46" s="148"/>
      <c r="M46" s="148">
        <v>0</v>
      </c>
      <c r="N46" s="147"/>
      <c r="O46" s="93"/>
    </row>
    <row r="47" spans="1:15" ht="16.5" customHeight="1">
      <c r="A47" s="111"/>
      <c r="B47" s="144"/>
      <c r="C47" s="149"/>
      <c r="D47" s="143"/>
      <c r="E47" s="144"/>
      <c r="F47" s="149"/>
      <c r="G47" s="143"/>
      <c r="H47" s="144" t="s">
        <v>2</v>
      </c>
      <c r="I47" s="96"/>
      <c r="J47" s="143" t="s">
        <v>2</v>
      </c>
      <c r="K47" s="145"/>
      <c r="L47" s="120"/>
      <c r="M47" s="145"/>
      <c r="N47" s="144"/>
      <c r="O47" s="88"/>
    </row>
    <row r="48" spans="1:15" ht="16.5" customHeight="1">
      <c r="A48" s="154"/>
      <c r="B48" s="147"/>
      <c r="C48" s="169"/>
      <c r="D48" s="146"/>
      <c r="E48" s="147"/>
      <c r="F48" s="169" t="s">
        <v>25</v>
      </c>
      <c r="G48" s="146"/>
      <c r="H48" s="147"/>
      <c r="I48" s="115" t="s">
        <v>2</v>
      </c>
      <c r="J48" s="146"/>
      <c r="K48" s="148">
        <v>0</v>
      </c>
      <c r="L48" s="121"/>
      <c r="M48" s="148">
        <v>0</v>
      </c>
      <c r="N48" s="147"/>
      <c r="O48" s="97"/>
    </row>
    <row r="49" spans="1:15" ht="16.5" customHeight="1">
      <c r="A49" s="111"/>
      <c r="B49" s="144"/>
      <c r="C49" s="149"/>
      <c r="D49" s="143"/>
      <c r="E49" s="144"/>
      <c r="F49" s="149"/>
      <c r="G49" s="143"/>
      <c r="H49" s="144"/>
      <c r="I49" s="118"/>
      <c r="J49" s="143"/>
      <c r="K49" s="145"/>
      <c r="L49" s="120"/>
      <c r="M49" s="145"/>
      <c r="N49" s="144"/>
      <c r="O49" s="88"/>
    </row>
    <row r="50" spans="1:15" ht="16.5" customHeight="1">
      <c r="A50" s="154"/>
      <c r="B50" s="147"/>
      <c r="C50" s="117" t="s">
        <v>6</v>
      </c>
      <c r="D50" s="146"/>
      <c r="E50" s="147"/>
      <c r="F50" s="169"/>
      <c r="G50" s="146"/>
      <c r="H50" s="147"/>
      <c r="I50" s="119"/>
      <c r="J50" s="146"/>
      <c r="K50" s="148">
        <v>0</v>
      </c>
      <c r="L50" s="121"/>
      <c r="M50" s="148">
        <v>0</v>
      </c>
      <c r="N50" s="147"/>
      <c r="O50" s="97"/>
    </row>
    <row r="51" spans="1:15" ht="16.5" customHeight="1">
      <c r="A51" s="111"/>
      <c r="B51" s="144"/>
      <c r="C51" s="149"/>
      <c r="D51" s="143"/>
      <c r="E51" s="144"/>
      <c r="F51" s="149"/>
      <c r="G51" s="143"/>
      <c r="H51" s="144" t="s">
        <v>2</v>
      </c>
      <c r="I51" s="96"/>
      <c r="J51" s="143" t="s">
        <v>2</v>
      </c>
      <c r="K51" s="145"/>
      <c r="L51" s="120"/>
      <c r="M51" s="145"/>
      <c r="N51" s="144"/>
      <c r="O51" s="88"/>
    </row>
    <row r="52" spans="1:15" ht="16.5" customHeight="1">
      <c r="A52" s="154"/>
      <c r="B52" s="147"/>
      <c r="C52" s="169"/>
      <c r="D52" s="146"/>
      <c r="E52" s="147"/>
      <c r="F52" s="169" t="s">
        <v>26</v>
      </c>
      <c r="G52" s="146"/>
      <c r="H52" s="147"/>
      <c r="I52" s="115" t="s">
        <v>2</v>
      </c>
      <c r="J52" s="146"/>
      <c r="K52" s="148">
        <v>0</v>
      </c>
      <c r="L52" s="121"/>
      <c r="M52" s="148">
        <v>0</v>
      </c>
      <c r="N52" s="147"/>
      <c r="O52" s="97"/>
    </row>
    <row r="53" spans="1:15" ht="16.5" customHeight="1">
      <c r="A53" s="111"/>
      <c r="B53" s="144"/>
      <c r="C53" s="149"/>
      <c r="D53" s="143"/>
      <c r="E53" s="144"/>
      <c r="F53" s="149"/>
      <c r="G53" s="143"/>
      <c r="H53" s="144"/>
      <c r="I53" s="118"/>
      <c r="J53" s="143"/>
      <c r="K53" s="145"/>
      <c r="L53" s="120"/>
      <c r="M53" s="145"/>
      <c r="N53" s="144"/>
      <c r="O53" s="88"/>
    </row>
    <row r="54" spans="1:15" ht="16.5" customHeight="1">
      <c r="A54" s="154"/>
      <c r="B54" s="147"/>
      <c r="C54" s="169" t="s">
        <v>23</v>
      </c>
      <c r="D54" s="146"/>
      <c r="E54" s="147"/>
      <c r="F54" s="169"/>
      <c r="G54" s="146"/>
      <c r="H54" s="147"/>
      <c r="I54" s="119"/>
      <c r="J54" s="146"/>
      <c r="K54" s="148">
        <v>0</v>
      </c>
      <c r="L54" s="121"/>
      <c r="M54" s="148">
        <v>0</v>
      </c>
      <c r="N54" s="147"/>
      <c r="O54" s="97"/>
    </row>
    <row r="55" spans="1:15" ht="16.5" customHeight="1">
      <c r="A55" s="112"/>
      <c r="B55" s="150"/>
      <c r="C55" s="149"/>
      <c r="D55" s="143"/>
      <c r="E55" s="144"/>
      <c r="F55" s="149"/>
      <c r="G55" s="143"/>
      <c r="H55" s="144"/>
      <c r="I55" s="118"/>
      <c r="J55" s="143"/>
      <c r="K55" s="145"/>
      <c r="L55" s="120"/>
      <c r="M55" s="145"/>
      <c r="N55" s="150"/>
      <c r="O55" s="157"/>
    </row>
    <row r="56" spans="1:15" ht="16.5" customHeight="1">
      <c r="A56" s="154"/>
      <c r="B56" s="147"/>
      <c r="C56" s="169"/>
      <c r="D56" s="146"/>
      <c r="E56" s="147"/>
      <c r="F56" s="169" t="s">
        <v>98</v>
      </c>
      <c r="G56" s="146"/>
      <c r="H56" s="147"/>
      <c r="I56" s="115" t="s">
        <v>2</v>
      </c>
      <c r="J56" s="146"/>
      <c r="K56" s="148">
        <v>0</v>
      </c>
      <c r="L56" s="121"/>
      <c r="M56" s="148">
        <v>0</v>
      </c>
      <c r="N56" s="147"/>
      <c r="O56" s="97"/>
    </row>
    <row r="57" spans="1:15" ht="16.5" customHeight="1">
      <c r="A57" s="112"/>
      <c r="B57" s="150"/>
      <c r="C57" s="151"/>
      <c r="D57" s="143"/>
      <c r="E57" s="144"/>
      <c r="F57" s="149"/>
      <c r="G57" s="143"/>
      <c r="H57" s="144"/>
      <c r="I57" s="118"/>
      <c r="J57" s="143"/>
      <c r="K57" s="145"/>
      <c r="L57" s="120"/>
      <c r="M57" s="145"/>
      <c r="N57" s="150"/>
      <c r="O57" s="157"/>
    </row>
    <row r="58" spans="1:15" ht="16.5" customHeight="1">
      <c r="A58" s="154"/>
      <c r="B58" s="147"/>
      <c r="C58" s="169" t="s">
        <v>38</v>
      </c>
      <c r="D58" s="146"/>
      <c r="E58" s="147"/>
      <c r="F58" s="169"/>
      <c r="G58" s="146"/>
      <c r="H58" s="147"/>
      <c r="I58" s="119"/>
      <c r="J58" s="146"/>
      <c r="K58" s="148">
        <v>0</v>
      </c>
      <c r="L58" s="121"/>
      <c r="M58" s="148">
        <v>0</v>
      </c>
      <c r="N58" s="147"/>
      <c r="O58" s="97"/>
    </row>
    <row r="59" spans="1:15" ht="16.5" customHeight="1" hidden="1">
      <c r="A59" s="111"/>
      <c r="B59" s="144"/>
      <c r="C59" s="149"/>
      <c r="D59" s="143"/>
      <c r="E59" s="144"/>
      <c r="F59" s="149"/>
      <c r="G59" s="143"/>
      <c r="H59" s="144"/>
      <c r="I59" s="118"/>
      <c r="J59" s="143"/>
      <c r="K59" s="145"/>
      <c r="L59" s="133"/>
      <c r="M59" s="145"/>
      <c r="N59" s="144"/>
      <c r="O59" s="88"/>
    </row>
    <row r="60" spans="1:15" ht="16.5" customHeight="1" hidden="1">
      <c r="A60" s="154"/>
      <c r="B60" s="147"/>
      <c r="C60" s="169"/>
      <c r="D60" s="146"/>
      <c r="E60" s="147"/>
      <c r="F60" s="169"/>
      <c r="G60" s="146"/>
      <c r="H60" s="147"/>
      <c r="I60" s="119"/>
      <c r="J60" s="146"/>
      <c r="K60" s="148"/>
      <c r="L60" s="121"/>
      <c r="M60" s="148"/>
      <c r="N60" s="147"/>
      <c r="O60" s="97"/>
    </row>
    <row r="61" spans="1:15" ht="16.5" customHeight="1" hidden="1">
      <c r="A61" s="111"/>
      <c r="B61" s="144"/>
      <c r="C61" s="149"/>
      <c r="D61" s="143"/>
      <c r="E61" s="144"/>
      <c r="F61" s="149"/>
      <c r="G61" s="143"/>
      <c r="H61" s="144"/>
      <c r="I61" s="118"/>
      <c r="J61" s="143"/>
      <c r="K61" s="145"/>
      <c r="L61" s="133"/>
      <c r="M61" s="145"/>
      <c r="N61" s="144"/>
      <c r="O61" s="88"/>
    </row>
    <row r="62" spans="1:15" ht="16.5" customHeight="1" hidden="1">
      <c r="A62" s="154"/>
      <c r="B62" s="147"/>
      <c r="C62" s="169"/>
      <c r="D62" s="146"/>
      <c r="E62" s="147"/>
      <c r="F62" s="169"/>
      <c r="G62" s="146"/>
      <c r="H62" s="147"/>
      <c r="I62" s="119"/>
      <c r="J62" s="146"/>
      <c r="K62" s="148"/>
      <c r="L62" s="121"/>
      <c r="M62" s="148"/>
      <c r="N62" s="147"/>
      <c r="O62" s="97"/>
    </row>
    <row r="63" spans="1:15" ht="16.5" customHeight="1" hidden="1">
      <c r="A63" s="111"/>
      <c r="B63" s="144"/>
      <c r="C63" s="149"/>
      <c r="D63" s="143"/>
      <c r="E63" s="144"/>
      <c r="F63" s="149"/>
      <c r="G63" s="143"/>
      <c r="H63" s="144"/>
      <c r="I63" s="118"/>
      <c r="J63" s="143"/>
      <c r="K63" s="145"/>
      <c r="L63" s="133"/>
      <c r="M63" s="145"/>
      <c r="N63" s="144"/>
      <c r="O63" s="88"/>
    </row>
    <row r="64" spans="1:15" ht="16.5" customHeight="1" hidden="1">
      <c r="A64" s="154"/>
      <c r="B64" s="147"/>
      <c r="C64" s="169"/>
      <c r="D64" s="146"/>
      <c r="E64" s="147"/>
      <c r="F64" s="169"/>
      <c r="G64" s="146"/>
      <c r="H64" s="147"/>
      <c r="I64" s="119"/>
      <c r="J64" s="146"/>
      <c r="K64" s="148"/>
      <c r="L64" s="121"/>
      <c r="M64" s="148"/>
      <c r="N64" s="147"/>
      <c r="O64" s="97"/>
    </row>
    <row r="65" spans="1:15" ht="16.5" customHeight="1" hidden="1">
      <c r="A65" s="112"/>
      <c r="B65" s="150"/>
      <c r="C65" s="151"/>
      <c r="D65" s="143"/>
      <c r="E65" s="144"/>
      <c r="F65" s="149"/>
      <c r="G65" s="143"/>
      <c r="H65" s="144"/>
      <c r="I65" s="118"/>
      <c r="J65" s="143"/>
      <c r="K65" s="145"/>
      <c r="L65" s="120"/>
      <c r="M65" s="145"/>
      <c r="N65" s="150"/>
      <c r="O65" s="157"/>
    </row>
    <row r="66" spans="1:15" ht="16.5" customHeight="1" hidden="1">
      <c r="A66" s="154"/>
      <c r="B66" s="147"/>
      <c r="C66" s="169"/>
      <c r="D66" s="146"/>
      <c r="E66" s="147"/>
      <c r="F66" s="169"/>
      <c r="G66" s="146"/>
      <c r="H66" s="147"/>
      <c r="I66" s="119"/>
      <c r="J66" s="146"/>
      <c r="K66" s="148">
        <v>0</v>
      </c>
      <c r="L66" s="121"/>
      <c r="M66" s="148">
        <v>0</v>
      </c>
      <c r="N66" s="147"/>
      <c r="O66" s="97"/>
    </row>
    <row r="67" spans="1:15" ht="16.5" customHeight="1" hidden="1">
      <c r="A67" s="112"/>
      <c r="B67" s="150"/>
      <c r="C67" s="151"/>
      <c r="D67" s="143"/>
      <c r="E67" s="144"/>
      <c r="F67" s="149"/>
      <c r="G67" s="143"/>
      <c r="H67" s="144"/>
      <c r="I67" s="118"/>
      <c r="J67" s="143"/>
      <c r="K67" s="145"/>
      <c r="L67" s="120"/>
      <c r="M67" s="145"/>
      <c r="N67" s="150"/>
      <c r="O67" s="157"/>
    </row>
    <row r="68" spans="1:15" ht="16.5" customHeight="1" hidden="1">
      <c r="A68" s="154"/>
      <c r="B68" s="147"/>
      <c r="C68" s="169"/>
      <c r="D68" s="146"/>
      <c r="E68" s="147"/>
      <c r="F68" s="169"/>
      <c r="G68" s="146"/>
      <c r="H68" s="147"/>
      <c r="I68" s="119"/>
      <c r="J68" s="146"/>
      <c r="K68" s="148">
        <v>0</v>
      </c>
      <c r="L68" s="121"/>
      <c r="M68" s="148">
        <v>0</v>
      </c>
      <c r="N68" s="147"/>
      <c r="O68" s="97"/>
    </row>
    <row r="69" spans="1:15" ht="16.5" customHeight="1" hidden="1">
      <c r="A69" s="112"/>
      <c r="B69" s="150"/>
      <c r="C69" s="151"/>
      <c r="D69" s="143"/>
      <c r="E69" s="144"/>
      <c r="F69" s="149"/>
      <c r="G69" s="143"/>
      <c r="H69" s="144"/>
      <c r="I69" s="118"/>
      <c r="J69" s="143"/>
      <c r="K69" s="145"/>
      <c r="L69" s="120"/>
      <c r="M69" s="145"/>
      <c r="N69" s="150"/>
      <c r="O69" s="157"/>
    </row>
    <row r="70" spans="1:15" ht="16.5" customHeight="1" hidden="1">
      <c r="A70" s="154"/>
      <c r="B70" s="147"/>
      <c r="C70" s="169"/>
      <c r="D70" s="146"/>
      <c r="E70" s="147"/>
      <c r="F70" s="169"/>
      <c r="G70" s="146"/>
      <c r="H70" s="147"/>
      <c r="I70" s="119"/>
      <c r="J70" s="146"/>
      <c r="K70" s="148">
        <v>0</v>
      </c>
      <c r="L70" s="121"/>
      <c r="M70" s="148">
        <v>0</v>
      </c>
      <c r="N70" s="147"/>
      <c r="O70" s="97"/>
    </row>
    <row r="71" spans="1:15" ht="16.5" customHeight="1">
      <c r="A71" s="112"/>
      <c r="B71" s="150"/>
      <c r="C71" s="151"/>
      <c r="D71" s="143"/>
      <c r="E71" s="144"/>
      <c r="F71" s="149"/>
      <c r="G71" s="143"/>
      <c r="H71" s="144"/>
      <c r="I71" s="118"/>
      <c r="J71" s="143"/>
      <c r="K71" s="145"/>
      <c r="L71" s="120"/>
      <c r="M71" s="145"/>
      <c r="N71" s="150"/>
      <c r="O71" s="157"/>
    </row>
    <row r="72" spans="1:15" ht="16.5" customHeight="1">
      <c r="A72" s="154"/>
      <c r="B72" s="147"/>
      <c r="C72" s="169"/>
      <c r="D72" s="146"/>
      <c r="E72" s="147"/>
      <c r="F72" s="169"/>
      <c r="G72" s="146"/>
      <c r="H72" s="147"/>
      <c r="I72" s="119"/>
      <c r="J72" s="146"/>
      <c r="K72" s="148">
        <v>0</v>
      </c>
      <c r="L72" s="121"/>
      <c r="M72" s="148">
        <v>0</v>
      </c>
      <c r="N72" s="147"/>
      <c r="O72" s="97"/>
    </row>
    <row r="73" spans="1:15" ht="16.5" customHeight="1">
      <c r="A73" s="111"/>
      <c r="B73" s="144"/>
      <c r="C73" s="152"/>
      <c r="D73" s="143"/>
      <c r="E73" s="144"/>
      <c r="F73" s="149"/>
      <c r="G73" s="143"/>
      <c r="H73" s="144"/>
      <c r="I73" s="91"/>
      <c r="J73" s="143"/>
      <c r="K73" s="122"/>
      <c r="L73" s="122"/>
      <c r="M73" s="122"/>
      <c r="N73" s="144"/>
      <c r="O73" s="88"/>
    </row>
    <row r="74" spans="1:15" ht="16.5" customHeight="1" thickBot="1">
      <c r="A74" s="113"/>
      <c r="B74" s="100"/>
      <c r="C74" s="114"/>
      <c r="D74" s="99"/>
      <c r="E74" s="100"/>
      <c r="F74" s="168"/>
      <c r="G74" s="99"/>
      <c r="H74" s="100"/>
      <c r="I74" s="101"/>
      <c r="J74" s="99"/>
      <c r="K74" s="123"/>
      <c r="L74" s="123"/>
      <c r="M74" s="123"/>
      <c r="N74" s="100"/>
      <c r="O74" s="103"/>
    </row>
  </sheetData>
  <sheetProtection/>
  <printOptions horizontalCentered="1"/>
  <pageMargins left="0.3937007874015748" right="0.3937007874015748" top="0.7874015748031497" bottom="0.5905511811023623" header="0" footer="0"/>
  <pageSetup blackAndWhite="1" horizontalDpi="600" verticalDpi="600" orientation="landscape" paperSize="9" r:id="rId1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U36"/>
  <sheetViews>
    <sheetView showZeros="0" view="pageBreakPreview" zoomScaleSheetLayoutView="100" zoomScalePageLayoutView="0" workbookViewId="0" topLeftCell="A1">
      <selection activeCell="Y8" sqref="Y8"/>
    </sheetView>
  </sheetViews>
  <sheetFormatPr defaultColWidth="9" defaultRowHeight="14.25"/>
  <cols>
    <col min="1" max="1" width="6.69921875" style="8" customWidth="1"/>
    <col min="2" max="3" width="2.69921875" style="8" customWidth="1"/>
    <col min="4" max="9" width="6.69921875" style="8" customWidth="1"/>
    <col min="10" max="11" width="7.69921875" style="8" customWidth="1"/>
    <col min="12" max="12" width="6.8984375" style="8" customWidth="1"/>
    <col min="13" max="14" width="6.69921875" style="8" customWidth="1"/>
    <col min="15" max="15" width="7.69921875" style="8" customWidth="1"/>
    <col min="16" max="16" width="5.69921875" style="8" customWidth="1"/>
    <col min="17" max="17" width="6.69921875" style="8" customWidth="1"/>
    <col min="18" max="20" width="8.69921875" style="8" customWidth="1"/>
    <col min="21" max="21" width="2.69921875" style="8" customWidth="1"/>
    <col min="22" max="16384" width="9" style="8" customWidth="1"/>
  </cols>
  <sheetData>
    <row r="1" spans="1:21" s="5" customFormat="1" ht="12.75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5"/>
    </row>
    <row r="2" spans="1:21" s="5" customFormat="1" ht="12.75">
      <c r="A2" s="9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</row>
    <row r="3" spans="1:21" s="5" customFormat="1" ht="23.25">
      <c r="A3" s="282" t="s">
        <v>107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4"/>
    </row>
    <row r="4" spans="1:21" s="5" customFormat="1" ht="12.75">
      <c r="A4" s="94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</row>
    <row r="5" spans="1:21" s="5" customFormat="1" ht="12.75">
      <c r="A5" s="9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</row>
    <row r="6" spans="1:21" s="7" customFormat="1" ht="28.5" customHeight="1">
      <c r="A6" s="177"/>
      <c r="B6" s="178"/>
      <c r="C6" s="179"/>
      <c r="D6" s="237" t="s">
        <v>108</v>
      </c>
      <c r="E6" s="237"/>
      <c r="F6" s="237"/>
      <c r="G6" s="285" t="s">
        <v>199</v>
      </c>
      <c r="H6" s="285"/>
      <c r="I6" s="181" t="s">
        <v>200</v>
      </c>
      <c r="J6" s="181"/>
      <c r="K6" s="181"/>
      <c r="L6" s="181"/>
      <c r="M6" s="181"/>
      <c r="N6" s="181"/>
      <c r="O6" s="182"/>
      <c r="P6" s="182"/>
      <c r="Q6" s="182"/>
      <c r="R6" s="183"/>
      <c r="S6" s="179"/>
      <c r="T6" s="178"/>
      <c r="U6" s="184"/>
    </row>
    <row r="7" spans="1:21" s="7" customFormat="1" ht="28.5" customHeight="1">
      <c r="A7" s="177"/>
      <c r="B7" s="178"/>
      <c r="C7" s="185"/>
      <c r="D7" s="238" t="s">
        <v>109</v>
      </c>
      <c r="E7" s="238"/>
      <c r="F7" s="238"/>
      <c r="G7" s="285" t="s">
        <v>199</v>
      </c>
      <c r="H7" s="285"/>
      <c r="I7" s="186" t="s">
        <v>119</v>
      </c>
      <c r="J7" s="186"/>
      <c r="K7" s="186"/>
      <c r="L7" s="186"/>
      <c r="M7" s="187"/>
      <c r="N7" s="187"/>
      <c r="O7" s="187"/>
      <c r="P7" s="187"/>
      <c r="Q7" s="187"/>
      <c r="R7" s="185"/>
      <c r="S7" s="185"/>
      <c r="T7" s="178"/>
      <c r="U7" s="184"/>
    </row>
    <row r="8" spans="1:21" s="5" customFormat="1" ht="14.2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s="5" customFormat="1" ht="18.75" customHeight="1">
      <c r="A9" s="188"/>
      <c r="B9" s="189"/>
      <c r="C9" s="189"/>
      <c r="D9" s="239" t="s">
        <v>162</v>
      </c>
      <c r="E9" s="239"/>
      <c r="F9" s="239"/>
      <c r="G9" s="239"/>
      <c r="H9" s="239"/>
      <c r="I9" s="189"/>
      <c r="J9" s="241" t="s">
        <v>23</v>
      </c>
      <c r="K9" s="241"/>
      <c r="L9" s="242" t="s">
        <v>2</v>
      </c>
      <c r="M9" s="242"/>
      <c r="N9" s="242"/>
      <c r="O9" s="191" t="s">
        <v>110</v>
      </c>
      <c r="P9" s="189"/>
      <c r="Q9" s="189"/>
      <c r="R9" s="189"/>
      <c r="S9" s="189"/>
      <c r="T9" s="189"/>
      <c r="U9" s="190"/>
    </row>
    <row r="10" spans="1:21" s="5" customFormat="1" ht="19.5" customHeight="1" thickBot="1">
      <c r="A10" s="188"/>
      <c r="B10" s="189"/>
      <c r="C10" s="189"/>
      <c r="D10" s="240"/>
      <c r="E10" s="240"/>
      <c r="F10" s="240"/>
      <c r="G10" s="240"/>
      <c r="H10" s="240"/>
      <c r="I10" s="189"/>
      <c r="J10" s="241" t="s">
        <v>111</v>
      </c>
      <c r="K10" s="241"/>
      <c r="L10" s="242" t="s">
        <v>2</v>
      </c>
      <c r="M10" s="242"/>
      <c r="N10" s="242"/>
      <c r="O10" s="191" t="s">
        <v>110</v>
      </c>
      <c r="P10" s="189"/>
      <c r="Q10" s="189"/>
      <c r="R10" s="189"/>
      <c r="S10" s="189"/>
      <c r="T10" s="189"/>
      <c r="U10" s="190"/>
    </row>
    <row r="11" spans="1:21" s="5" customFormat="1" ht="15" thickTop="1">
      <c r="A11" s="192"/>
      <c r="B11" s="193"/>
      <c r="C11" s="193"/>
      <c r="D11" s="193"/>
      <c r="E11" s="193"/>
      <c r="F11" s="193"/>
      <c r="G11" s="193"/>
      <c r="H11" s="193"/>
      <c r="I11" s="194"/>
      <c r="J11" s="193"/>
      <c r="K11" s="194"/>
      <c r="L11" s="194"/>
      <c r="M11" s="193"/>
      <c r="N11" s="193"/>
      <c r="O11" s="193"/>
      <c r="P11" s="193"/>
      <c r="Q11" s="193"/>
      <c r="R11" s="193"/>
      <c r="S11" s="193"/>
      <c r="T11" s="193"/>
      <c r="U11" s="195"/>
    </row>
    <row r="12" spans="1:21" s="5" customFormat="1" ht="22.5" customHeight="1">
      <c r="A12" s="246" t="s">
        <v>112</v>
      </c>
      <c r="B12" s="196"/>
      <c r="C12" s="197"/>
      <c r="D12" s="286"/>
      <c r="E12" s="286"/>
      <c r="F12" s="286"/>
      <c r="G12" s="286"/>
      <c r="H12" s="198"/>
      <c r="I12" s="199"/>
      <c r="J12" s="200"/>
      <c r="K12" s="201"/>
      <c r="L12" s="199"/>
      <c r="M12" s="200"/>
      <c r="N12" s="202"/>
      <c r="O12" s="199"/>
      <c r="P12" s="199"/>
      <c r="Q12" s="203"/>
      <c r="R12" s="199"/>
      <c r="S12" s="204"/>
      <c r="T12" s="204"/>
      <c r="U12" s="190"/>
    </row>
    <row r="13" spans="1:21" s="5" customFormat="1" ht="22.5" customHeight="1">
      <c r="A13" s="247"/>
      <c r="B13" s="196"/>
      <c r="C13" s="197"/>
      <c r="D13" s="243" t="s">
        <v>177</v>
      </c>
      <c r="E13" s="243"/>
      <c r="F13" s="243"/>
      <c r="G13" s="243"/>
      <c r="H13" s="198"/>
      <c r="I13" s="199"/>
      <c r="J13" s="200" t="s">
        <v>201</v>
      </c>
      <c r="K13" s="201"/>
      <c r="L13" s="199"/>
      <c r="M13" s="200"/>
      <c r="N13" s="206"/>
      <c r="O13" s="211"/>
      <c r="P13" s="211"/>
      <c r="Q13" s="199"/>
      <c r="R13" s="199"/>
      <c r="S13" s="204"/>
      <c r="T13" s="204"/>
      <c r="U13" s="190"/>
    </row>
    <row r="14" spans="1:21" s="5" customFormat="1" ht="22.5" customHeight="1">
      <c r="A14" s="247"/>
      <c r="B14" s="196"/>
      <c r="C14" s="197"/>
      <c r="D14" s="249"/>
      <c r="E14" s="249"/>
      <c r="F14" s="249"/>
      <c r="G14" s="249"/>
      <c r="H14" s="205"/>
      <c r="I14" s="199"/>
      <c r="J14" s="200"/>
      <c r="K14" s="201"/>
      <c r="L14" s="199"/>
      <c r="M14" s="198"/>
      <c r="N14" s="211"/>
      <c r="O14" s="211"/>
      <c r="P14" s="211"/>
      <c r="Q14" s="199"/>
      <c r="R14" s="199"/>
      <c r="S14" s="204"/>
      <c r="T14" s="204"/>
      <c r="U14" s="190"/>
    </row>
    <row r="15" spans="1:21" s="5" customFormat="1" ht="22.5" customHeight="1">
      <c r="A15" s="247"/>
      <c r="B15" s="196"/>
      <c r="C15" s="197"/>
      <c r="D15" s="243" t="s">
        <v>202</v>
      </c>
      <c r="E15" s="243"/>
      <c r="F15" s="243"/>
      <c r="G15" s="243"/>
      <c r="H15" s="198"/>
      <c r="I15" s="199"/>
      <c r="J15" s="200" t="s">
        <v>201</v>
      </c>
      <c r="K15" s="225"/>
      <c r="L15" s="199"/>
      <c r="M15" s="200"/>
      <c r="N15" s="201"/>
      <c r="O15" s="200"/>
      <c r="P15" s="201"/>
      <c r="Q15" s="199"/>
      <c r="R15" s="199"/>
      <c r="S15" s="204"/>
      <c r="T15" s="204"/>
      <c r="U15" s="190"/>
    </row>
    <row r="16" spans="1:21" s="5" customFormat="1" ht="22.5" customHeight="1">
      <c r="A16" s="247"/>
      <c r="B16" s="207"/>
      <c r="C16" s="208"/>
      <c r="D16" s="245"/>
      <c r="E16" s="245"/>
      <c r="F16" s="245"/>
      <c r="G16" s="245"/>
      <c r="H16" s="198"/>
      <c r="I16" s="199"/>
      <c r="J16" s="200"/>
      <c r="K16" s="225"/>
      <c r="L16" s="199"/>
      <c r="M16" s="200"/>
      <c r="N16" s="201"/>
      <c r="O16" s="200"/>
      <c r="P16" s="201"/>
      <c r="Q16" s="199"/>
      <c r="R16" s="199"/>
      <c r="S16" s="209"/>
      <c r="T16" s="209"/>
      <c r="U16" s="190"/>
    </row>
    <row r="17" spans="1:21" s="5" customFormat="1" ht="22.5" customHeight="1">
      <c r="A17" s="247"/>
      <c r="B17" s="207"/>
      <c r="C17" s="208"/>
      <c r="D17" s="243" t="s">
        <v>203</v>
      </c>
      <c r="E17" s="243"/>
      <c r="F17" s="243"/>
      <c r="G17" s="243"/>
      <c r="H17" s="198"/>
      <c r="I17" s="198"/>
      <c r="J17" s="200" t="s">
        <v>201</v>
      </c>
      <c r="K17" s="225"/>
      <c r="L17" s="199"/>
      <c r="M17" s="200"/>
      <c r="N17" s="201"/>
      <c r="O17" s="200"/>
      <c r="P17" s="201"/>
      <c r="Q17" s="199"/>
      <c r="R17" s="199"/>
      <c r="S17" s="209"/>
      <c r="T17" s="209"/>
      <c r="U17" s="190"/>
    </row>
    <row r="18" spans="1:21" s="5" customFormat="1" ht="22.5" customHeight="1">
      <c r="A18" s="247"/>
      <c r="B18" s="207"/>
      <c r="C18" s="208"/>
      <c r="D18" s="243"/>
      <c r="E18" s="243"/>
      <c r="F18" s="243"/>
      <c r="G18" s="243"/>
      <c r="H18" s="198"/>
      <c r="I18" s="198"/>
      <c r="J18" s="200"/>
      <c r="K18" s="201"/>
      <c r="L18" s="199"/>
      <c r="M18" s="200"/>
      <c r="N18" s="201"/>
      <c r="O18" s="199"/>
      <c r="P18" s="211"/>
      <c r="Q18" s="199"/>
      <c r="R18" s="198"/>
      <c r="S18" s="209"/>
      <c r="T18" s="209"/>
      <c r="U18" s="190"/>
    </row>
    <row r="19" spans="1:21" s="5" customFormat="1" ht="22.5" customHeight="1">
      <c r="A19" s="247"/>
      <c r="B19" s="207"/>
      <c r="C19" s="208"/>
      <c r="D19" s="243"/>
      <c r="E19" s="243"/>
      <c r="F19" s="243"/>
      <c r="G19" s="243"/>
      <c r="H19" s="198"/>
      <c r="I19" s="198"/>
      <c r="J19" s="200"/>
      <c r="K19" s="201"/>
      <c r="L19" s="199"/>
      <c r="M19" s="200"/>
      <c r="N19" s="201"/>
      <c r="O19" s="199"/>
      <c r="P19" s="199"/>
      <c r="Q19" s="198"/>
      <c r="R19" s="198"/>
      <c r="S19" s="209"/>
      <c r="T19" s="209"/>
      <c r="U19" s="190"/>
    </row>
    <row r="20" spans="1:21" s="5" customFormat="1" ht="22.5" customHeight="1">
      <c r="A20" s="247"/>
      <c r="B20" s="207"/>
      <c r="C20" s="208"/>
      <c r="D20" s="243"/>
      <c r="E20" s="243"/>
      <c r="F20" s="243"/>
      <c r="G20" s="243"/>
      <c r="H20" s="198"/>
      <c r="I20" s="199"/>
      <c r="J20" s="198"/>
      <c r="K20" s="210"/>
      <c r="L20" s="199"/>
      <c r="M20" s="200"/>
      <c r="N20" s="206"/>
      <c r="O20" s="199"/>
      <c r="P20" s="200"/>
      <c r="Q20" s="209"/>
      <c r="R20" s="199"/>
      <c r="S20" s="209"/>
      <c r="T20" s="209"/>
      <c r="U20" s="190"/>
    </row>
    <row r="21" spans="1:21" s="5" customFormat="1" ht="22.5" customHeight="1">
      <c r="A21" s="247"/>
      <c r="B21" s="207"/>
      <c r="C21" s="208"/>
      <c r="D21" s="243"/>
      <c r="E21" s="243"/>
      <c r="F21" s="243"/>
      <c r="G21" s="243"/>
      <c r="H21" s="198"/>
      <c r="I21" s="198"/>
      <c r="J21" s="198"/>
      <c r="K21" s="210"/>
      <c r="L21" s="198"/>
      <c r="M21" s="198"/>
      <c r="N21" s="211"/>
      <c r="O21" s="199"/>
      <c r="P21" s="198"/>
      <c r="Q21" s="198"/>
      <c r="R21" s="198"/>
      <c r="S21" s="209"/>
      <c r="T21" s="209"/>
      <c r="U21" s="190"/>
    </row>
    <row r="22" spans="1:21" s="5" customFormat="1" ht="22.5" customHeight="1">
      <c r="A22" s="247"/>
      <c r="B22" s="207"/>
      <c r="C22" s="208"/>
      <c r="D22" s="243"/>
      <c r="E22" s="243"/>
      <c r="F22" s="243"/>
      <c r="G22" s="243"/>
      <c r="H22" s="198"/>
      <c r="I22" s="198"/>
      <c r="J22" s="198"/>
      <c r="K22" s="212"/>
      <c r="L22" s="199"/>
      <c r="M22" s="198"/>
      <c r="N22" s="213"/>
      <c r="O22" s="198"/>
      <c r="P22" s="198"/>
      <c r="Q22" s="198"/>
      <c r="R22" s="198"/>
      <c r="S22" s="209"/>
      <c r="T22" s="209"/>
      <c r="U22" s="190"/>
    </row>
    <row r="23" spans="1:21" s="5" customFormat="1" ht="22.5" customHeight="1" thickBot="1">
      <c r="A23" s="248"/>
      <c r="B23" s="214"/>
      <c r="C23" s="215"/>
      <c r="D23" s="244"/>
      <c r="E23" s="244"/>
      <c r="F23" s="244"/>
      <c r="G23" s="216"/>
      <c r="H23" s="217"/>
      <c r="I23" s="217"/>
      <c r="J23" s="218"/>
      <c r="K23" s="218"/>
      <c r="L23" s="218"/>
      <c r="M23" s="219"/>
      <c r="N23" s="220"/>
      <c r="O23" s="221"/>
      <c r="P23" s="218"/>
      <c r="Q23" s="218"/>
      <c r="R23" s="218"/>
      <c r="S23" s="218"/>
      <c r="T23" s="218"/>
      <c r="U23" s="103"/>
    </row>
    <row r="24" s="5" customFormat="1" ht="12.75"/>
    <row r="25" s="5" customFormat="1" ht="12.75"/>
    <row r="26" s="5" customFormat="1" ht="12.75"/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/>
  <mergeCells count="21">
    <mergeCell ref="D21:G21"/>
    <mergeCell ref="D22:G22"/>
    <mergeCell ref="D23:F23"/>
    <mergeCell ref="A12:A23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A3:U3"/>
    <mergeCell ref="D6:F6"/>
    <mergeCell ref="D7:F7"/>
    <mergeCell ref="D9:H10"/>
    <mergeCell ref="J9:K9"/>
    <mergeCell ref="L9:N9"/>
    <mergeCell ref="J10:K10"/>
    <mergeCell ref="L10:N10"/>
  </mergeCells>
  <printOptions horizontalCentered="1" verticalCentered="1"/>
  <pageMargins left="0.5905511811023623" right="0.5905511811023623" top="0.7874015748031497" bottom="0.5905511811023623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O31"/>
  <sheetViews>
    <sheetView showZeros="0" view="pageBreakPreview" zoomScale="90" zoomScaleSheetLayoutView="90" zoomScalePageLayoutView="0" workbookViewId="0" topLeftCell="A1">
      <selection activeCell="M13" sqref="M13"/>
    </sheetView>
  </sheetViews>
  <sheetFormatPr defaultColWidth="9" defaultRowHeight="14.25"/>
  <cols>
    <col min="1" max="1" width="10.69921875" style="8" customWidth="1"/>
    <col min="2" max="2" width="1.69921875" style="8" customWidth="1"/>
    <col min="3" max="3" width="9.69921875" style="8" customWidth="1"/>
    <col min="4" max="5" width="1.69921875" style="8" customWidth="1"/>
    <col min="6" max="6" width="23.69921875" style="8" customWidth="1"/>
    <col min="7" max="8" width="1.69921875" style="8" customWidth="1"/>
    <col min="9" max="9" width="30.69921875" style="8" customWidth="1"/>
    <col min="10" max="10" width="1.69921875" style="8" customWidth="1"/>
    <col min="11" max="11" width="16.69921875" style="8" customWidth="1"/>
    <col min="12" max="12" width="16.69921875" style="8" hidden="1" customWidth="1"/>
    <col min="13" max="13" width="16.69921875" style="8" customWidth="1"/>
    <col min="14" max="14" width="1.69921875" style="8" customWidth="1"/>
    <col min="15" max="15" width="16.69921875" style="8" customWidth="1"/>
    <col min="16" max="16384" width="9" style="8" customWidth="1"/>
  </cols>
  <sheetData>
    <row r="1" spans="1:15" ht="23.25">
      <c r="A1" s="105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9.5" thickBot="1">
      <c r="A2" s="74"/>
      <c r="O2" s="9"/>
    </row>
    <row r="3" spans="1:15" ht="28.5" thickBot="1">
      <c r="A3" s="106" t="s">
        <v>53</v>
      </c>
      <c r="B3" s="171"/>
      <c r="C3" s="83" t="s">
        <v>54</v>
      </c>
      <c r="D3" s="172"/>
      <c r="E3" s="171"/>
      <c r="F3" s="83" t="s">
        <v>50</v>
      </c>
      <c r="G3" s="172"/>
      <c r="H3" s="171"/>
      <c r="I3" s="170" t="s">
        <v>49</v>
      </c>
      <c r="J3" s="172"/>
      <c r="K3" s="107" t="s">
        <v>7</v>
      </c>
      <c r="L3" s="84"/>
      <c r="M3" s="107" t="s">
        <v>8</v>
      </c>
      <c r="N3" s="85" t="s">
        <v>51</v>
      </c>
      <c r="O3" s="86"/>
    </row>
    <row r="4" spans="1:15" ht="16.5" customHeight="1" thickTop="1">
      <c r="A4" s="108"/>
      <c r="B4" s="144"/>
      <c r="C4" s="152"/>
      <c r="D4" s="143"/>
      <c r="E4" s="144"/>
      <c r="F4" s="262" t="s">
        <v>177</v>
      </c>
      <c r="G4" s="143"/>
      <c r="H4" s="144"/>
      <c r="I4" s="263"/>
      <c r="J4" s="143"/>
      <c r="K4" s="145"/>
      <c r="L4" s="145"/>
      <c r="M4" s="145"/>
      <c r="N4" s="144"/>
      <c r="O4" s="264" t="s">
        <v>2</v>
      </c>
    </row>
    <row r="5" spans="1:15" ht="16.5" customHeight="1">
      <c r="A5" s="109"/>
      <c r="B5" s="147"/>
      <c r="C5" s="89"/>
      <c r="D5" s="146"/>
      <c r="E5" s="147"/>
      <c r="F5" s="265" t="s">
        <v>23</v>
      </c>
      <c r="G5" s="146"/>
      <c r="H5" s="147"/>
      <c r="I5" s="110"/>
      <c r="J5" s="146"/>
      <c r="K5" s="148">
        <v>0</v>
      </c>
      <c r="L5" s="148"/>
      <c r="M5" s="148"/>
      <c r="N5" s="147"/>
      <c r="O5" s="266" t="s">
        <v>2</v>
      </c>
    </row>
    <row r="6" spans="1:15" ht="16.5" customHeight="1">
      <c r="A6" s="128"/>
      <c r="B6" s="144"/>
      <c r="C6" s="149"/>
      <c r="D6" s="143"/>
      <c r="E6" s="144"/>
      <c r="F6" s="262" t="s">
        <v>178</v>
      </c>
      <c r="G6" s="143"/>
      <c r="H6" s="144"/>
      <c r="I6" s="129"/>
      <c r="J6" s="143"/>
      <c r="K6" s="132"/>
      <c r="L6" s="145"/>
      <c r="M6" s="145"/>
      <c r="N6" s="144"/>
      <c r="O6" s="264" t="s">
        <v>2</v>
      </c>
    </row>
    <row r="7" spans="1:15" ht="16.5" customHeight="1">
      <c r="A7" s="127"/>
      <c r="B7" s="138"/>
      <c r="C7" s="267"/>
      <c r="D7" s="139"/>
      <c r="E7" s="147"/>
      <c r="F7" s="265" t="s">
        <v>23</v>
      </c>
      <c r="G7" s="146"/>
      <c r="H7" s="147"/>
      <c r="I7" s="130"/>
      <c r="J7" s="146"/>
      <c r="K7" s="148">
        <v>0</v>
      </c>
      <c r="L7" s="148"/>
      <c r="M7" s="148"/>
      <c r="N7" s="147"/>
      <c r="O7" s="266" t="s">
        <v>2</v>
      </c>
    </row>
    <row r="8" spans="1:15" ht="16.5" customHeight="1">
      <c r="A8" s="128"/>
      <c r="B8" s="144"/>
      <c r="C8" s="149"/>
      <c r="D8" s="143"/>
      <c r="E8" s="144"/>
      <c r="F8" s="262" t="s">
        <v>179</v>
      </c>
      <c r="G8" s="143"/>
      <c r="H8" s="144"/>
      <c r="I8" s="129"/>
      <c r="J8" s="143"/>
      <c r="K8" s="132"/>
      <c r="L8" s="145"/>
      <c r="M8" s="145"/>
      <c r="N8" s="144"/>
      <c r="O8" s="264" t="s">
        <v>2</v>
      </c>
    </row>
    <row r="9" spans="1:15" ht="16.5" customHeight="1">
      <c r="A9" s="127"/>
      <c r="B9" s="138"/>
      <c r="C9" s="267"/>
      <c r="D9" s="139"/>
      <c r="E9" s="147"/>
      <c r="F9" s="265" t="s">
        <v>23</v>
      </c>
      <c r="G9" s="146"/>
      <c r="H9" s="147"/>
      <c r="I9" s="130"/>
      <c r="J9" s="146"/>
      <c r="K9" s="148">
        <v>0</v>
      </c>
      <c r="L9" s="148"/>
      <c r="M9" s="148"/>
      <c r="N9" s="147"/>
      <c r="O9" s="266" t="s">
        <v>2</v>
      </c>
    </row>
    <row r="10" spans="1:15" ht="16.5" customHeight="1">
      <c r="A10" s="128"/>
      <c r="B10" s="144"/>
      <c r="C10" s="149"/>
      <c r="D10" s="143"/>
      <c r="E10" s="144"/>
      <c r="F10" s="262"/>
      <c r="G10" s="143"/>
      <c r="H10" s="144"/>
      <c r="I10" s="129"/>
      <c r="J10" s="143"/>
      <c r="K10" s="145"/>
      <c r="L10" s="145"/>
      <c r="M10" s="145"/>
      <c r="N10" s="144"/>
      <c r="O10" s="264" t="s">
        <v>2</v>
      </c>
    </row>
    <row r="11" spans="1:15" ht="16.5" customHeight="1">
      <c r="A11" s="127"/>
      <c r="B11" s="138"/>
      <c r="C11" s="267"/>
      <c r="D11" s="139"/>
      <c r="E11" s="147"/>
      <c r="F11" s="268" t="s">
        <v>16</v>
      </c>
      <c r="G11" s="146"/>
      <c r="H11" s="147"/>
      <c r="I11" s="130"/>
      <c r="J11" s="146"/>
      <c r="K11" s="148">
        <v>0</v>
      </c>
      <c r="L11" s="148"/>
      <c r="M11" s="148"/>
      <c r="N11" s="147"/>
      <c r="O11" s="266" t="s">
        <v>2</v>
      </c>
    </row>
    <row r="12" spans="1:15" ht="16.5" customHeight="1">
      <c r="A12" s="128"/>
      <c r="B12" s="144"/>
      <c r="C12" s="149"/>
      <c r="D12" s="143"/>
      <c r="E12" s="144"/>
      <c r="F12" s="262"/>
      <c r="G12" s="143"/>
      <c r="H12" s="144"/>
      <c r="I12" s="129"/>
      <c r="J12" s="143"/>
      <c r="K12" s="140"/>
      <c r="L12" s="145"/>
      <c r="M12" s="145"/>
      <c r="N12" s="144"/>
      <c r="O12" s="264" t="s">
        <v>2</v>
      </c>
    </row>
    <row r="13" spans="1:15" ht="16.5" customHeight="1">
      <c r="A13" s="127"/>
      <c r="B13" s="138"/>
      <c r="C13" s="267"/>
      <c r="D13" s="139"/>
      <c r="E13" s="147"/>
      <c r="F13" s="268" t="s">
        <v>111</v>
      </c>
      <c r="G13" s="146"/>
      <c r="H13" s="147"/>
      <c r="I13" s="130"/>
      <c r="J13" s="146"/>
      <c r="K13" s="148">
        <v>0</v>
      </c>
      <c r="L13" s="148"/>
      <c r="M13" s="148"/>
      <c r="N13" s="147"/>
      <c r="O13" s="266" t="s">
        <v>2</v>
      </c>
    </row>
    <row r="14" spans="1:15" ht="16.5" customHeight="1">
      <c r="A14" s="128"/>
      <c r="B14" s="144"/>
      <c r="C14" s="149"/>
      <c r="D14" s="143"/>
      <c r="E14" s="144"/>
      <c r="F14" s="262"/>
      <c r="G14" s="143"/>
      <c r="H14" s="144"/>
      <c r="I14" s="129"/>
      <c r="J14" s="143"/>
      <c r="K14" s="145"/>
      <c r="L14" s="145"/>
      <c r="M14" s="145"/>
      <c r="N14" s="144"/>
      <c r="O14" s="269" t="s">
        <v>2</v>
      </c>
    </row>
    <row r="15" spans="1:15" ht="16.5" customHeight="1">
      <c r="A15" s="127"/>
      <c r="B15" s="138"/>
      <c r="C15" s="267"/>
      <c r="D15" s="139"/>
      <c r="E15" s="147"/>
      <c r="F15" s="268" t="s">
        <v>180</v>
      </c>
      <c r="G15" s="146"/>
      <c r="H15" s="147"/>
      <c r="I15" s="130"/>
      <c r="J15" s="146"/>
      <c r="K15" s="148">
        <v>0</v>
      </c>
      <c r="L15" s="148"/>
      <c r="M15" s="148"/>
      <c r="N15" s="147"/>
      <c r="O15" s="266" t="s">
        <v>2</v>
      </c>
    </row>
    <row r="16" spans="1:15" ht="16.5" customHeight="1">
      <c r="A16" s="128"/>
      <c r="B16" s="144"/>
      <c r="C16" s="149"/>
      <c r="D16" s="143"/>
      <c r="E16" s="144"/>
      <c r="F16" s="149"/>
      <c r="G16" s="143"/>
      <c r="H16" s="144"/>
      <c r="I16" s="129"/>
      <c r="J16" s="143"/>
      <c r="K16" s="145"/>
      <c r="L16" s="145"/>
      <c r="M16" s="145"/>
      <c r="N16" s="144"/>
      <c r="O16" s="269" t="s">
        <v>2</v>
      </c>
    </row>
    <row r="17" spans="1:15" ht="16.5" customHeight="1">
      <c r="A17" s="127"/>
      <c r="B17" s="138"/>
      <c r="C17" s="267"/>
      <c r="D17" s="139"/>
      <c r="E17" s="147"/>
      <c r="F17" s="155"/>
      <c r="G17" s="146"/>
      <c r="H17" s="147"/>
      <c r="I17" s="130"/>
      <c r="J17" s="146"/>
      <c r="K17" s="148"/>
      <c r="L17" s="148"/>
      <c r="M17" s="148"/>
      <c r="N17" s="147"/>
      <c r="O17" s="266" t="s">
        <v>2</v>
      </c>
    </row>
    <row r="18" spans="1:15" ht="16.5" customHeight="1">
      <c r="A18" s="111"/>
      <c r="B18" s="144"/>
      <c r="C18" s="152"/>
      <c r="D18" s="143"/>
      <c r="E18" s="144"/>
      <c r="F18" s="149"/>
      <c r="G18" s="143"/>
      <c r="H18" s="144"/>
      <c r="I18" s="91"/>
      <c r="J18" s="143"/>
      <c r="K18" s="270"/>
      <c r="L18" s="270"/>
      <c r="M18" s="270"/>
      <c r="N18" s="144"/>
      <c r="O18" s="269" t="s">
        <v>2</v>
      </c>
    </row>
    <row r="19" spans="1:15" ht="16.5" customHeight="1">
      <c r="A19" s="154"/>
      <c r="B19" s="147"/>
      <c r="C19" s="267"/>
      <c r="D19" s="146"/>
      <c r="E19" s="147"/>
      <c r="F19" s="155"/>
      <c r="G19" s="146"/>
      <c r="H19" s="147"/>
      <c r="I19" s="92"/>
      <c r="J19" s="146"/>
      <c r="K19" s="271"/>
      <c r="L19" s="271"/>
      <c r="M19" s="271"/>
      <c r="N19" s="147"/>
      <c r="O19" s="266" t="s">
        <v>2</v>
      </c>
    </row>
    <row r="20" spans="1:15" ht="16.5" customHeight="1">
      <c r="A20" s="128"/>
      <c r="B20" s="144"/>
      <c r="C20" s="149"/>
      <c r="D20" s="143"/>
      <c r="E20" s="144"/>
      <c r="F20" s="149"/>
      <c r="G20" s="143"/>
      <c r="H20" s="144"/>
      <c r="I20" s="129"/>
      <c r="J20" s="143"/>
      <c r="K20" s="145"/>
      <c r="L20" s="145"/>
      <c r="M20" s="145"/>
      <c r="N20" s="144"/>
      <c r="O20" s="269" t="s">
        <v>2</v>
      </c>
    </row>
    <row r="21" spans="1:15" ht="16.5" customHeight="1">
      <c r="A21" s="127"/>
      <c r="B21" s="138"/>
      <c r="C21" s="267"/>
      <c r="D21" s="139"/>
      <c r="E21" s="147"/>
      <c r="F21" s="155"/>
      <c r="G21" s="146"/>
      <c r="H21" s="147"/>
      <c r="I21" s="130"/>
      <c r="J21" s="146"/>
      <c r="K21" s="148"/>
      <c r="L21" s="148"/>
      <c r="M21" s="148"/>
      <c r="N21" s="147"/>
      <c r="O21" s="266" t="s">
        <v>2</v>
      </c>
    </row>
    <row r="22" spans="1:15" ht="16.5" customHeight="1">
      <c r="A22" s="128"/>
      <c r="B22" s="144"/>
      <c r="C22" s="149"/>
      <c r="D22" s="143"/>
      <c r="E22" s="144"/>
      <c r="F22" s="149"/>
      <c r="G22" s="143"/>
      <c r="H22" s="144"/>
      <c r="I22" s="129"/>
      <c r="J22" s="143"/>
      <c r="K22" s="145"/>
      <c r="L22" s="145"/>
      <c r="M22" s="145"/>
      <c r="N22" s="144"/>
      <c r="O22" s="269" t="s">
        <v>2</v>
      </c>
    </row>
    <row r="23" spans="1:15" ht="16.5" customHeight="1">
      <c r="A23" s="127"/>
      <c r="B23" s="138"/>
      <c r="C23" s="267"/>
      <c r="D23" s="139"/>
      <c r="E23" s="147"/>
      <c r="F23" s="155"/>
      <c r="G23" s="146"/>
      <c r="H23" s="147"/>
      <c r="I23" s="130"/>
      <c r="J23" s="146"/>
      <c r="K23" s="148"/>
      <c r="L23" s="148"/>
      <c r="M23" s="148"/>
      <c r="N23" s="147"/>
      <c r="O23" s="266" t="s">
        <v>2</v>
      </c>
    </row>
    <row r="24" spans="1:15" ht="16.5" customHeight="1">
      <c r="A24" s="128"/>
      <c r="B24" s="144"/>
      <c r="C24" s="149"/>
      <c r="D24" s="143"/>
      <c r="E24" s="144"/>
      <c r="F24" s="149"/>
      <c r="G24" s="143"/>
      <c r="H24" s="144"/>
      <c r="I24" s="129"/>
      <c r="J24" s="143"/>
      <c r="K24" s="145"/>
      <c r="L24" s="145"/>
      <c r="M24" s="145"/>
      <c r="N24" s="144"/>
      <c r="O24" s="264" t="s">
        <v>2</v>
      </c>
    </row>
    <row r="25" spans="1:15" ht="16.5" customHeight="1">
      <c r="A25" s="127"/>
      <c r="B25" s="138"/>
      <c r="C25" s="267"/>
      <c r="D25" s="139"/>
      <c r="E25" s="147"/>
      <c r="F25" s="155"/>
      <c r="G25" s="146"/>
      <c r="H25" s="147"/>
      <c r="I25" s="130"/>
      <c r="J25" s="146"/>
      <c r="K25" s="148"/>
      <c r="L25" s="148"/>
      <c r="M25" s="148"/>
      <c r="N25" s="147"/>
      <c r="O25" s="266" t="s">
        <v>2</v>
      </c>
    </row>
    <row r="26" spans="1:15" ht="16.5" customHeight="1">
      <c r="A26" s="128"/>
      <c r="B26" s="144"/>
      <c r="C26" s="149"/>
      <c r="D26" s="143"/>
      <c r="E26" s="144"/>
      <c r="F26" s="149"/>
      <c r="G26" s="143"/>
      <c r="H26" s="144"/>
      <c r="I26" s="129"/>
      <c r="J26" s="143"/>
      <c r="K26" s="145"/>
      <c r="L26" s="145"/>
      <c r="M26" s="145"/>
      <c r="N26" s="144"/>
      <c r="O26" s="264" t="s">
        <v>2</v>
      </c>
    </row>
    <row r="27" spans="1:15" ht="16.5" customHeight="1">
      <c r="A27" s="127"/>
      <c r="B27" s="138"/>
      <c r="C27" s="267"/>
      <c r="D27" s="139"/>
      <c r="E27" s="147"/>
      <c r="F27" s="155"/>
      <c r="G27" s="146"/>
      <c r="H27" s="147"/>
      <c r="I27" s="130"/>
      <c r="J27" s="146"/>
      <c r="K27" s="148"/>
      <c r="L27" s="148"/>
      <c r="M27" s="148"/>
      <c r="N27" s="147"/>
      <c r="O27" s="266" t="s">
        <v>2</v>
      </c>
    </row>
    <row r="28" spans="1:15" ht="16.5" customHeight="1">
      <c r="A28" s="111"/>
      <c r="B28" s="144"/>
      <c r="C28" s="152"/>
      <c r="D28" s="143"/>
      <c r="E28" s="144"/>
      <c r="F28" s="149"/>
      <c r="G28" s="143"/>
      <c r="H28" s="150"/>
      <c r="I28" s="272"/>
      <c r="J28" s="95"/>
      <c r="K28" s="98"/>
      <c r="L28" s="145"/>
      <c r="M28" s="98"/>
      <c r="N28" s="150"/>
      <c r="O28" s="269" t="s">
        <v>2</v>
      </c>
    </row>
    <row r="29" spans="1:15" ht="16.5" customHeight="1">
      <c r="A29" s="154"/>
      <c r="B29" s="147"/>
      <c r="C29" s="116"/>
      <c r="D29" s="146"/>
      <c r="E29" s="147"/>
      <c r="F29" s="160"/>
      <c r="G29" s="146"/>
      <c r="H29" s="147"/>
      <c r="I29" s="92"/>
      <c r="J29" s="146"/>
      <c r="K29" s="134"/>
      <c r="L29" s="148"/>
      <c r="M29" s="134"/>
      <c r="N29" s="147"/>
      <c r="O29" s="266" t="s">
        <v>2</v>
      </c>
    </row>
    <row r="30" spans="1:15" ht="16.5" customHeight="1">
      <c r="A30" s="112"/>
      <c r="B30" s="150"/>
      <c r="C30" s="5"/>
      <c r="D30" s="95"/>
      <c r="E30" s="150"/>
      <c r="F30" s="273"/>
      <c r="G30" s="95"/>
      <c r="H30" s="150"/>
      <c r="I30" s="272"/>
      <c r="J30" s="95"/>
      <c r="K30" s="98"/>
      <c r="L30" s="145"/>
      <c r="M30" s="98"/>
      <c r="N30" s="150"/>
      <c r="O30" s="269" t="s">
        <v>2</v>
      </c>
    </row>
    <row r="31" spans="1:15" ht="16.5" customHeight="1" thickBot="1">
      <c r="A31" s="113"/>
      <c r="B31" s="100"/>
      <c r="C31" s="114"/>
      <c r="D31" s="99"/>
      <c r="E31" s="100"/>
      <c r="F31" s="274"/>
      <c r="G31" s="99"/>
      <c r="H31" s="100"/>
      <c r="I31" s="101"/>
      <c r="J31" s="99"/>
      <c r="K31" s="275"/>
      <c r="L31" s="102"/>
      <c r="M31" s="275"/>
      <c r="N31" s="100"/>
      <c r="O31" s="276" t="s">
        <v>2</v>
      </c>
    </row>
  </sheetData>
  <sheetProtection/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O72"/>
  <sheetViews>
    <sheetView showZeros="0" tabSelected="1" view="pageBreakPreview" zoomScale="80" zoomScaleSheetLayoutView="80" zoomScalePageLayoutView="0" workbookViewId="0" topLeftCell="A4">
      <selection activeCell="F9" sqref="F9"/>
    </sheetView>
  </sheetViews>
  <sheetFormatPr defaultColWidth="9" defaultRowHeight="14.25"/>
  <cols>
    <col min="1" max="1" width="10.69921875" style="8" customWidth="1"/>
    <col min="2" max="2" width="1.69921875" style="8" customWidth="1"/>
    <col min="3" max="3" width="9.69921875" style="8" customWidth="1"/>
    <col min="4" max="5" width="1.69921875" style="8" customWidth="1"/>
    <col min="6" max="6" width="23.69921875" style="8" customWidth="1"/>
    <col min="7" max="8" width="1.69921875" style="8" customWidth="1"/>
    <col min="9" max="9" width="30.69921875" style="8" customWidth="1"/>
    <col min="10" max="10" width="1.69921875" style="8" customWidth="1"/>
    <col min="11" max="11" width="16.69921875" style="8" customWidth="1"/>
    <col min="12" max="12" width="16.69921875" style="8" hidden="1" customWidth="1"/>
    <col min="13" max="13" width="16.69921875" style="8" customWidth="1"/>
    <col min="14" max="14" width="1.69921875" style="8" customWidth="1"/>
    <col min="15" max="15" width="16.69921875" style="8" customWidth="1"/>
    <col min="16" max="16384" width="9" style="8" customWidth="1"/>
  </cols>
  <sheetData>
    <row r="1" spans="1:15" ht="23.25">
      <c r="A1" s="105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9.5" thickBot="1">
      <c r="A2" s="74"/>
      <c r="O2" s="9"/>
    </row>
    <row r="3" spans="1:15" ht="28.5" thickBot="1">
      <c r="A3" s="106" t="s">
        <v>53</v>
      </c>
      <c r="B3" s="171"/>
      <c r="C3" s="83" t="s">
        <v>54</v>
      </c>
      <c r="D3" s="172"/>
      <c r="E3" s="171"/>
      <c r="F3" s="83" t="s">
        <v>50</v>
      </c>
      <c r="G3" s="172"/>
      <c r="H3" s="171"/>
      <c r="I3" s="170" t="s">
        <v>49</v>
      </c>
      <c r="J3" s="172"/>
      <c r="K3" s="107" t="s">
        <v>7</v>
      </c>
      <c r="L3" s="84"/>
      <c r="M3" s="107" t="s">
        <v>8</v>
      </c>
      <c r="N3" s="85" t="s">
        <v>51</v>
      </c>
      <c r="O3" s="86"/>
    </row>
    <row r="4" spans="1:15" ht="16.5" customHeight="1" thickTop="1">
      <c r="A4" s="108"/>
      <c r="B4" s="144"/>
      <c r="C4" s="152"/>
      <c r="D4" s="143"/>
      <c r="E4" s="144"/>
      <c r="F4" s="87"/>
      <c r="G4" s="143"/>
      <c r="H4" s="144"/>
      <c r="I4" s="263"/>
      <c r="J4" s="143"/>
      <c r="K4" s="145"/>
      <c r="L4" s="145"/>
      <c r="M4" s="145"/>
      <c r="N4" s="144"/>
      <c r="O4" s="88"/>
    </row>
    <row r="5" spans="1:15" ht="16.5" customHeight="1">
      <c r="A5" s="109" t="s">
        <v>181</v>
      </c>
      <c r="B5" s="147"/>
      <c r="C5" s="277" t="s">
        <v>62</v>
      </c>
      <c r="D5" s="146"/>
      <c r="E5" s="147"/>
      <c r="F5" s="89"/>
      <c r="G5" s="146"/>
      <c r="H5" s="147"/>
      <c r="I5" s="110"/>
      <c r="J5" s="146"/>
      <c r="K5" s="148"/>
      <c r="L5" s="148"/>
      <c r="M5" s="148"/>
      <c r="N5" s="147"/>
      <c r="O5" s="153"/>
    </row>
    <row r="6" spans="1:15" ht="16.5" customHeight="1">
      <c r="A6" s="128"/>
      <c r="B6" s="144"/>
      <c r="C6" s="149"/>
      <c r="D6" s="143"/>
      <c r="E6" s="144"/>
      <c r="F6" s="149"/>
      <c r="G6" s="143"/>
      <c r="H6" s="144"/>
      <c r="I6" s="129"/>
      <c r="J6" s="143"/>
      <c r="K6" s="145">
        <v>0</v>
      </c>
      <c r="L6" s="145"/>
      <c r="M6" s="145">
        <v>0</v>
      </c>
      <c r="N6" s="144"/>
      <c r="O6" s="88"/>
    </row>
    <row r="7" spans="1:15" ht="16.5" customHeight="1">
      <c r="A7" s="127"/>
      <c r="B7" s="138"/>
      <c r="C7" s="278"/>
      <c r="D7" s="139"/>
      <c r="E7" s="147"/>
      <c r="F7" s="155" t="s">
        <v>182</v>
      </c>
      <c r="G7" s="146"/>
      <c r="H7" s="147"/>
      <c r="I7" s="130">
        <v>0</v>
      </c>
      <c r="J7" s="146"/>
      <c r="K7" s="148">
        <v>0</v>
      </c>
      <c r="L7" s="148"/>
      <c r="M7" s="148">
        <v>0</v>
      </c>
      <c r="N7" s="147"/>
      <c r="O7" s="153" t="s">
        <v>166</v>
      </c>
    </row>
    <row r="8" spans="1:15" ht="16.5" customHeight="1">
      <c r="A8" s="128"/>
      <c r="B8" s="144"/>
      <c r="C8" s="149"/>
      <c r="D8" s="143"/>
      <c r="E8" s="144"/>
      <c r="F8" s="149"/>
      <c r="G8" s="143"/>
      <c r="H8" s="144"/>
      <c r="I8" s="129"/>
      <c r="J8" s="143"/>
      <c r="K8" s="145">
        <v>0</v>
      </c>
      <c r="L8" s="145"/>
      <c r="M8" s="145">
        <v>0</v>
      </c>
      <c r="N8" s="144"/>
      <c r="O8" s="88"/>
    </row>
    <row r="9" spans="1:15" ht="16.5" customHeight="1">
      <c r="A9" s="127"/>
      <c r="B9" s="138"/>
      <c r="C9" s="267">
        <v>0</v>
      </c>
      <c r="D9" s="139"/>
      <c r="E9" s="147"/>
      <c r="F9" s="155" t="s">
        <v>183</v>
      </c>
      <c r="G9" s="146"/>
      <c r="H9" s="147"/>
      <c r="I9" s="130">
        <v>0</v>
      </c>
      <c r="J9" s="146"/>
      <c r="K9" s="148">
        <v>0</v>
      </c>
      <c r="L9" s="148"/>
      <c r="M9" s="148">
        <v>0</v>
      </c>
      <c r="N9" s="147"/>
      <c r="O9" s="153" t="s">
        <v>167</v>
      </c>
    </row>
    <row r="10" spans="1:15" ht="16.5" customHeight="1">
      <c r="A10" s="128"/>
      <c r="B10" s="144"/>
      <c r="C10" s="149"/>
      <c r="D10" s="143"/>
      <c r="E10" s="144"/>
      <c r="F10" s="149"/>
      <c r="G10" s="143"/>
      <c r="H10" s="144"/>
      <c r="I10" s="129"/>
      <c r="J10" s="143"/>
      <c r="K10" s="145">
        <v>0</v>
      </c>
      <c r="L10" s="145"/>
      <c r="M10" s="145">
        <v>0</v>
      </c>
      <c r="N10" s="144"/>
      <c r="O10" s="88"/>
    </row>
    <row r="11" spans="1:15" ht="16.5" customHeight="1">
      <c r="A11" s="127"/>
      <c r="B11" s="138"/>
      <c r="C11" s="267">
        <v>0</v>
      </c>
      <c r="D11" s="139"/>
      <c r="E11" s="147"/>
      <c r="F11" s="155" t="s">
        <v>184</v>
      </c>
      <c r="G11" s="146"/>
      <c r="H11" s="147"/>
      <c r="I11" s="130">
        <v>0</v>
      </c>
      <c r="J11" s="146"/>
      <c r="K11" s="148">
        <v>0</v>
      </c>
      <c r="L11" s="148"/>
      <c r="M11" s="148">
        <v>0</v>
      </c>
      <c r="N11" s="147"/>
      <c r="O11" s="153" t="s">
        <v>168</v>
      </c>
    </row>
    <row r="12" spans="1:15" ht="16.5" customHeight="1">
      <c r="A12" s="128"/>
      <c r="B12" s="144"/>
      <c r="C12" s="149"/>
      <c r="D12" s="143"/>
      <c r="E12" s="144"/>
      <c r="F12" s="149"/>
      <c r="G12" s="143"/>
      <c r="H12" s="144"/>
      <c r="I12" s="129"/>
      <c r="J12" s="143"/>
      <c r="K12" s="145">
        <v>0</v>
      </c>
      <c r="L12" s="145"/>
      <c r="M12" s="145">
        <v>0</v>
      </c>
      <c r="N12" s="144"/>
      <c r="O12" s="88"/>
    </row>
    <row r="13" spans="1:15" ht="16.5" customHeight="1">
      <c r="A13" s="127"/>
      <c r="B13" s="138"/>
      <c r="C13" s="267">
        <v>0</v>
      </c>
      <c r="D13" s="139"/>
      <c r="E13" s="147"/>
      <c r="F13" s="155" t="s">
        <v>185</v>
      </c>
      <c r="G13" s="146"/>
      <c r="H13" s="147"/>
      <c r="I13" s="130">
        <v>0</v>
      </c>
      <c r="J13" s="146"/>
      <c r="K13" s="148">
        <v>0</v>
      </c>
      <c r="L13" s="148"/>
      <c r="M13" s="148">
        <v>0</v>
      </c>
      <c r="N13" s="147"/>
      <c r="O13" s="153" t="s">
        <v>169</v>
      </c>
    </row>
    <row r="14" spans="1:15" ht="16.5" customHeight="1">
      <c r="A14" s="128"/>
      <c r="B14" s="144"/>
      <c r="C14" s="149"/>
      <c r="D14" s="143"/>
      <c r="E14" s="144"/>
      <c r="F14" s="149"/>
      <c r="G14" s="143"/>
      <c r="H14" s="144"/>
      <c r="I14" s="129"/>
      <c r="J14" s="143"/>
      <c r="K14" s="145">
        <v>0</v>
      </c>
      <c r="L14" s="145"/>
      <c r="M14" s="145">
        <v>0</v>
      </c>
      <c r="N14" s="144"/>
      <c r="O14" s="88"/>
    </row>
    <row r="15" spans="1:15" ht="16.5" customHeight="1">
      <c r="A15" s="127"/>
      <c r="B15" s="138"/>
      <c r="C15" s="267">
        <v>0</v>
      </c>
      <c r="D15" s="139"/>
      <c r="E15" s="147"/>
      <c r="F15" s="155" t="s">
        <v>186</v>
      </c>
      <c r="G15" s="146"/>
      <c r="H15" s="147"/>
      <c r="I15" s="130">
        <v>0</v>
      </c>
      <c r="J15" s="146"/>
      <c r="K15" s="148">
        <v>0</v>
      </c>
      <c r="L15" s="148"/>
      <c r="M15" s="148">
        <v>0</v>
      </c>
      <c r="N15" s="147"/>
      <c r="O15" s="153" t="s">
        <v>170</v>
      </c>
    </row>
    <row r="16" spans="1:15" ht="16.5" customHeight="1">
      <c r="A16" s="128"/>
      <c r="B16" s="144"/>
      <c r="C16" s="149"/>
      <c r="D16" s="143"/>
      <c r="E16" s="144"/>
      <c r="F16" s="149"/>
      <c r="G16" s="143"/>
      <c r="H16" s="144"/>
      <c r="I16" s="129"/>
      <c r="J16" s="143"/>
      <c r="K16" s="145">
        <v>0</v>
      </c>
      <c r="L16" s="145"/>
      <c r="M16" s="145">
        <v>0</v>
      </c>
      <c r="N16" s="144"/>
      <c r="O16" s="88"/>
    </row>
    <row r="17" spans="1:15" ht="16.5" customHeight="1">
      <c r="A17" s="127"/>
      <c r="B17" s="138"/>
      <c r="C17" s="267">
        <v>0</v>
      </c>
      <c r="D17" s="139"/>
      <c r="E17" s="147"/>
      <c r="F17" s="155" t="s">
        <v>187</v>
      </c>
      <c r="G17" s="146"/>
      <c r="H17" s="147"/>
      <c r="I17" s="130">
        <v>0</v>
      </c>
      <c r="J17" s="146"/>
      <c r="K17" s="148">
        <v>0</v>
      </c>
      <c r="L17" s="148"/>
      <c r="M17" s="148">
        <v>0</v>
      </c>
      <c r="N17" s="147"/>
      <c r="O17" s="153" t="s">
        <v>172</v>
      </c>
    </row>
    <row r="18" spans="1:15" ht="16.5" customHeight="1">
      <c r="A18" s="128"/>
      <c r="B18" s="144"/>
      <c r="C18" s="149"/>
      <c r="D18" s="143"/>
      <c r="E18" s="144"/>
      <c r="F18" s="149"/>
      <c r="G18" s="143"/>
      <c r="H18" s="144"/>
      <c r="I18" s="129"/>
      <c r="J18" s="143"/>
      <c r="K18" s="145">
        <v>0</v>
      </c>
      <c r="L18" s="145"/>
      <c r="M18" s="145">
        <v>0</v>
      </c>
      <c r="N18" s="144"/>
      <c r="O18" s="88"/>
    </row>
    <row r="19" spans="1:15" ht="16.5" customHeight="1">
      <c r="A19" s="127"/>
      <c r="B19" s="138"/>
      <c r="C19" s="267">
        <v>0</v>
      </c>
      <c r="D19" s="139"/>
      <c r="E19" s="147"/>
      <c r="F19" s="155" t="s">
        <v>188</v>
      </c>
      <c r="G19" s="146"/>
      <c r="H19" s="147"/>
      <c r="I19" s="130">
        <v>0</v>
      </c>
      <c r="J19" s="146"/>
      <c r="K19" s="148">
        <v>0</v>
      </c>
      <c r="L19" s="148"/>
      <c r="M19" s="148">
        <v>0</v>
      </c>
      <c r="N19" s="147"/>
      <c r="O19" s="153" t="s">
        <v>174</v>
      </c>
    </row>
    <row r="20" spans="1:15" ht="16.5" customHeight="1">
      <c r="A20" s="128"/>
      <c r="B20" s="144"/>
      <c r="C20" s="149"/>
      <c r="D20" s="143"/>
      <c r="E20" s="144"/>
      <c r="F20" s="149"/>
      <c r="G20" s="143"/>
      <c r="H20" s="144"/>
      <c r="I20" s="129"/>
      <c r="J20" s="143"/>
      <c r="K20" s="145">
        <v>0</v>
      </c>
      <c r="L20" s="145"/>
      <c r="M20" s="145">
        <v>0</v>
      </c>
      <c r="N20" s="144"/>
      <c r="O20" s="88"/>
    </row>
    <row r="21" spans="1:15" ht="16.5" customHeight="1">
      <c r="A21" s="127"/>
      <c r="B21" s="138"/>
      <c r="C21" s="267">
        <v>0</v>
      </c>
      <c r="D21" s="139"/>
      <c r="E21" s="147"/>
      <c r="F21" s="155" t="s">
        <v>189</v>
      </c>
      <c r="G21" s="146"/>
      <c r="H21" s="147"/>
      <c r="I21" s="130">
        <v>0</v>
      </c>
      <c r="J21" s="146"/>
      <c r="K21" s="148">
        <v>0</v>
      </c>
      <c r="L21" s="148"/>
      <c r="M21" s="148">
        <v>0</v>
      </c>
      <c r="N21" s="147"/>
      <c r="O21" s="153" t="s">
        <v>175</v>
      </c>
    </row>
    <row r="22" spans="1:15" ht="16.5" customHeight="1">
      <c r="A22" s="128"/>
      <c r="B22" s="144"/>
      <c r="C22" s="149"/>
      <c r="D22" s="143"/>
      <c r="E22" s="144"/>
      <c r="F22" s="149"/>
      <c r="G22" s="143"/>
      <c r="H22" s="144"/>
      <c r="I22" s="129"/>
      <c r="J22" s="143"/>
      <c r="K22" s="145">
        <v>0</v>
      </c>
      <c r="L22" s="145"/>
      <c r="M22" s="145">
        <v>0</v>
      </c>
      <c r="N22" s="144"/>
      <c r="O22" s="88"/>
    </row>
    <row r="23" spans="1:15" ht="16.5" customHeight="1">
      <c r="A23" s="127"/>
      <c r="B23" s="138"/>
      <c r="C23" s="267">
        <v>0</v>
      </c>
      <c r="D23" s="139"/>
      <c r="E23" s="147"/>
      <c r="F23" s="155" t="s">
        <v>190</v>
      </c>
      <c r="G23" s="146"/>
      <c r="H23" s="147"/>
      <c r="I23" s="130">
        <v>0</v>
      </c>
      <c r="J23" s="146"/>
      <c r="K23" s="148">
        <v>0</v>
      </c>
      <c r="L23" s="148"/>
      <c r="M23" s="148">
        <v>0</v>
      </c>
      <c r="N23" s="147"/>
      <c r="O23" s="153" t="s">
        <v>176</v>
      </c>
    </row>
    <row r="24" spans="1:15" ht="16.5" customHeight="1">
      <c r="A24" s="128"/>
      <c r="B24" s="144"/>
      <c r="C24" s="149"/>
      <c r="D24" s="143"/>
      <c r="E24" s="144"/>
      <c r="F24" s="149"/>
      <c r="G24" s="143"/>
      <c r="H24" s="144"/>
      <c r="I24" s="129"/>
      <c r="J24" s="143"/>
      <c r="K24" s="145">
        <v>0</v>
      </c>
      <c r="L24" s="145"/>
      <c r="M24" s="145">
        <v>0</v>
      </c>
      <c r="N24" s="144"/>
      <c r="O24" s="88"/>
    </row>
    <row r="25" spans="1:15" ht="16.5" customHeight="1">
      <c r="A25" s="127"/>
      <c r="B25" s="138"/>
      <c r="C25" s="267">
        <v>0</v>
      </c>
      <c r="D25" s="139"/>
      <c r="E25" s="147"/>
      <c r="F25" s="155" t="s">
        <v>191</v>
      </c>
      <c r="G25" s="146"/>
      <c r="H25" s="147"/>
      <c r="I25" s="130">
        <v>0</v>
      </c>
      <c r="J25" s="146"/>
      <c r="K25" s="148">
        <v>0</v>
      </c>
      <c r="L25" s="148"/>
      <c r="M25" s="148">
        <v>0</v>
      </c>
      <c r="N25" s="147"/>
      <c r="O25" s="153" t="s">
        <v>192</v>
      </c>
    </row>
    <row r="26" spans="1:15" ht="16.5" customHeight="1">
      <c r="A26" s="128"/>
      <c r="B26" s="144"/>
      <c r="C26" s="149"/>
      <c r="D26" s="143"/>
      <c r="E26" s="144"/>
      <c r="F26" s="149"/>
      <c r="G26" s="143"/>
      <c r="H26" s="144"/>
      <c r="I26" s="129"/>
      <c r="J26" s="143"/>
      <c r="K26" s="145">
        <v>0</v>
      </c>
      <c r="L26" s="145"/>
      <c r="M26" s="145">
        <v>0</v>
      </c>
      <c r="N26" s="144"/>
      <c r="O26" s="88"/>
    </row>
    <row r="27" spans="1:15" ht="16.5" customHeight="1">
      <c r="A27" s="127"/>
      <c r="B27" s="138"/>
      <c r="C27" s="267">
        <v>0</v>
      </c>
      <c r="D27" s="139"/>
      <c r="E27" s="147"/>
      <c r="F27" s="155" t="s">
        <v>193</v>
      </c>
      <c r="G27" s="146"/>
      <c r="H27" s="147"/>
      <c r="I27" s="130">
        <v>0</v>
      </c>
      <c r="J27" s="146"/>
      <c r="K27" s="148">
        <v>0</v>
      </c>
      <c r="L27" s="148"/>
      <c r="M27" s="148">
        <v>0</v>
      </c>
      <c r="N27" s="147"/>
      <c r="O27" s="153" t="s">
        <v>194</v>
      </c>
    </row>
    <row r="28" spans="1:15" ht="16.5" customHeight="1">
      <c r="A28" s="128"/>
      <c r="B28" s="144"/>
      <c r="C28" s="149"/>
      <c r="D28" s="143"/>
      <c r="E28" s="144"/>
      <c r="F28" s="149"/>
      <c r="G28" s="143"/>
      <c r="H28" s="144"/>
      <c r="I28" s="129"/>
      <c r="J28" s="143"/>
      <c r="K28" s="145">
        <v>0</v>
      </c>
      <c r="L28" s="145"/>
      <c r="M28" s="145">
        <v>0</v>
      </c>
      <c r="N28" s="144"/>
      <c r="O28" s="88"/>
    </row>
    <row r="29" spans="1:15" ht="16.5" customHeight="1">
      <c r="A29" s="127"/>
      <c r="B29" s="138"/>
      <c r="C29" s="267">
        <v>0</v>
      </c>
      <c r="D29" s="139"/>
      <c r="E29" s="147"/>
      <c r="F29" s="155" t="s">
        <v>195</v>
      </c>
      <c r="G29" s="146"/>
      <c r="H29" s="147"/>
      <c r="I29" s="130">
        <v>0</v>
      </c>
      <c r="J29" s="146"/>
      <c r="K29" s="148">
        <v>0</v>
      </c>
      <c r="L29" s="148"/>
      <c r="M29" s="148">
        <v>0</v>
      </c>
      <c r="N29" s="147"/>
      <c r="O29" s="153" t="s">
        <v>196</v>
      </c>
    </row>
    <row r="30" spans="1:15" ht="16.5" customHeight="1">
      <c r="A30" s="111"/>
      <c r="B30" s="144"/>
      <c r="C30" s="149" t="s">
        <v>197</v>
      </c>
      <c r="D30" s="143"/>
      <c r="E30" s="144"/>
      <c r="F30" s="149"/>
      <c r="G30" s="143"/>
      <c r="H30" s="144"/>
      <c r="I30" s="118"/>
      <c r="J30" s="143"/>
      <c r="K30" s="140">
        <v>0</v>
      </c>
      <c r="L30" s="120"/>
      <c r="M30" s="140"/>
      <c r="N30" s="144"/>
      <c r="O30" s="269" t="s">
        <v>2</v>
      </c>
    </row>
    <row r="31" spans="1:15" ht="16.5" customHeight="1" thickBot="1">
      <c r="A31" s="113"/>
      <c r="B31" s="100"/>
      <c r="C31" s="168" t="s">
        <v>38</v>
      </c>
      <c r="D31" s="99"/>
      <c r="E31" s="100"/>
      <c r="F31" s="168"/>
      <c r="G31" s="99"/>
      <c r="H31" s="100"/>
      <c r="I31" s="101"/>
      <c r="J31" s="99"/>
      <c r="K31" s="279">
        <v>0</v>
      </c>
      <c r="L31" s="280"/>
      <c r="M31" s="102">
        <v>0</v>
      </c>
      <c r="N31" s="100"/>
      <c r="O31" s="276" t="s">
        <v>2</v>
      </c>
    </row>
    <row r="32" spans="1:15" ht="23.25">
      <c r="A32" s="105" t="s">
        <v>52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ht="19.5" thickBot="1">
      <c r="O33" s="9"/>
    </row>
    <row r="34" spans="1:15" ht="28.5" thickBot="1">
      <c r="A34" s="106" t="s">
        <v>53</v>
      </c>
      <c r="B34" s="171"/>
      <c r="C34" s="83" t="s">
        <v>54</v>
      </c>
      <c r="D34" s="172"/>
      <c r="E34" s="171"/>
      <c r="F34" s="83" t="s">
        <v>50</v>
      </c>
      <c r="G34" s="172"/>
      <c r="H34" s="171"/>
      <c r="I34" s="170" t="s">
        <v>49</v>
      </c>
      <c r="J34" s="172"/>
      <c r="K34" s="107" t="s">
        <v>7</v>
      </c>
      <c r="L34" s="84"/>
      <c r="M34" s="107" t="s">
        <v>8</v>
      </c>
      <c r="N34" s="85" t="s">
        <v>51</v>
      </c>
      <c r="O34" s="86"/>
    </row>
    <row r="35" spans="1:15" ht="16.5" customHeight="1" thickTop="1">
      <c r="A35" s="111"/>
      <c r="B35" s="144"/>
      <c r="C35" s="149"/>
      <c r="D35" s="143"/>
      <c r="E35" s="144"/>
      <c r="F35" s="149"/>
      <c r="G35" s="143"/>
      <c r="H35" s="144"/>
      <c r="I35" s="118"/>
      <c r="J35" s="143"/>
      <c r="K35" s="145">
        <v>0</v>
      </c>
      <c r="L35" s="120"/>
      <c r="M35" s="145"/>
      <c r="N35" s="144"/>
      <c r="O35" s="269" t="s">
        <v>2</v>
      </c>
    </row>
    <row r="36" spans="1:15" ht="16.5" customHeight="1">
      <c r="A36" s="154"/>
      <c r="B36" s="147"/>
      <c r="C36" s="169" t="s">
        <v>198</v>
      </c>
      <c r="D36" s="146"/>
      <c r="E36" s="147"/>
      <c r="F36" s="169"/>
      <c r="G36" s="146"/>
      <c r="H36" s="147"/>
      <c r="I36" s="92"/>
      <c r="J36" s="146"/>
      <c r="K36" s="281">
        <v>0</v>
      </c>
      <c r="L36" s="121"/>
      <c r="M36" s="148">
        <v>0</v>
      </c>
      <c r="N36" s="147"/>
      <c r="O36" s="266" t="s">
        <v>2</v>
      </c>
    </row>
    <row r="37" spans="1:15" ht="16.5" customHeight="1">
      <c r="A37" s="112"/>
      <c r="B37" s="150"/>
      <c r="C37" s="5"/>
      <c r="D37" s="95"/>
      <c r="E37" s="150"/>
      <c r="F37" s="273"/>
      <c r="G37" s="95"/>
      <c r="H37" s="150"/>
      <c r="I37" s="272"/>
      <c r="J37" s="95"/>
      <c r="K37" s="145"/>
      <c r="L37" s="145"/>
      <c r="M37" s="145"/>
      <c r="N37" s="150"/>
      <c r="O37" s="264" t="s">
        <v>2</v>
      </c>
    </row>
    <row r="38" spans="1:15" ht="16.5" customHeight="1">
      <c r="A38" s="154"/>
      <c r="B38" s="147"/>
      <c r="C38" s="160"/>
      <c r="D38" s="146"/>
      <c r="E38" s="147"/>
      <c r="F38" s="169" t="s">
        <v>55</v>
      </c>
      <c r="G38" s="146"/>
      <c r="H38" s="147"/>
      <c r="I38" s="92"/>
      <c r="J38" s="146"/>
      <c r="K38" s="148">
        <v>0</v>
      </c>
      <c r="L38" s="148"/>
      <c r="M38" s="148"/>
      <c r="N38" s="147"/>
      <c r="O38" s="266" t="s">
        <v>2</v>
      </c>
    </row>
    <row r="39" spans="1:15" ht="16.5" customHeight="1">
      <c r="A39" s="112"/>
      <c r="B39" s="150"/>
      <c r="C39" s="273"/>
      <c r="D39" s="95"/>
      <c r="E39" s="150"/>
      <c r="F39" s="273"/>
      <c r="G39" s="95"/>
      <c r="H39" s="144"/>
      <c r="I39" s="118"/>
      <c r="J39" s="95"/>
      <c r="K39" s="145"/>
      <c r="L39" s="145"/>
      <c r="M39" s="145"/>
      <c r="N39" s="150"/>
      <c r="O39" s="264" t="s">
        <v>2</v>
      </c>
    </row>
    <row r="40" spans="1:15" ht="16.5" customHeight="1">
      <c r="A40" s="154"/>
      <c r="B40" s="147"/>
      <c r="C40" s="169" t="s">
        <v>24</v>
      </c>
      <c r="D40" s="146"/>
      <c r="E40" s="147"/>
      <c r="F40" s="169"/>
      <c r="G40" s="146"/>
      <c r="H40" s="147"/>
      <c r="I40" s="119"/>
      <c r="J40" s="146"/>
      <c r="K40" s="148">
        <v>0</v>
      </c>
      <c r="L40" s="148"/>
      <c r="M40" s="148">
        <v>0</v>
      </c>
      <c r="N40" s="147"/>
      <c r="O40" s="266" t="s">
        <v>2</v>
      </c>
    </row>
    <row r="41" spans="1:15" ht="16.5" customHeight="1">
      <c r="A41" s="112"/>
      <c r="B41" s="150"/>
      <c r="C41" s="149"/>
      <c r="D41" s="143"/>
      <c r="E41" s="144"/>
      <c r="F41" s="149"/>
      <c r="G41" s="143"/>
      <c r="H41" s="144" t="s">
        <v>2</v>
      </c>
      <c r="I41" s="272"/>
      <c r="J41" s="95"/>
      <c r="K41" s="132"/>
      <c r="L41" s="132"/>
      <c r="M41" s="132"/>
      <c r="N41" s="150"/>
      <c r="O41" s="264" t="s">
        <v>2</v>
      </c>
    </row>
    <row r="42" spans="1:15" ht="16.5" customHeight="1">
      <c r="A42" s="154"/>
      <c r="B42" s="147"/>
      <c r="C42" s="169"/>
      <c r="D42" s="146"/>
      <c r="E42" s="147"/>
      <c r="F42" s="169" t="s">
        <v>25</v>
      </c>
      <c r="G42" s="146"/>
      <c r="H42" s="147"/>
      <c r="I42" s="92"/>
      <c r="J42" s="146"/>
      <c r="K42" s="148">
        <v>0</v>
      </c>
      <c r="L42" s="148"/>
      <c r="M42" s="148"/>
      <c r="N42" s="147"/>
      <c r="O42" s="266" t="s">
        <v>2</v>
      </c>
    </row>
    <row r="43" spans="1:15" ht="16.5" customHeight="1">
      <c r="A43" s="112"/>
      <c r="B43" s="150"/>
      <c r="C43" s="149"/>
      <c r="D43" s="143"/>
      <c r="E43" s="144"/>
      <c r="F43" s="149"/>
      <c r="G43" s="143"/>
      <c r="H43" s="144"/>
      <c r="I43" s="118"/>
      <c r="J43" s="95"/>
      <c r="K43" s="145"/>
      <c r="L43" s="145"/>
      <c r="M43" s="145"/>
      <c r="N43" s="150"/>
      <c r="O43" s="264" t="s">
        <v>2</v>
      </c>
    </row>
    <row r="44" spans="1:15" ht="16.5" customHeight="1">
      <c r="A44" s="154"/>
      <c r="B44" s="147"/>
      <c r="C44" s="117" t="s">
        <v>6</v>
      </c>
      <c r="D44" s="146"/>
      <c r="E44" s="147"/>
      <c r="F44" s="169"/>
      <c r="G44" s="146"/>
      <c r="H44" s="147"/>
      <c r="I44" s="119"/>
      <c r="J44" s="146"/>
      <c r="K44" s="148">
        <v>0</v>
      </c>
      <c r="L44" s="148"/>
      <c r="M44" s="148">
        <v>0</v>
      </c>
      <c r="N44" s="147"/>
      <c r="O44" s="266" t="s">
        <v>2</v>
      </c>
    </row>
    <row r="45" spans="1:15" ht="16.5" customHeight="1">
      <c r="A45" s="111"/>
      <c r="B45" s="144"/>
      <c r="C45" s="149"/>
      <c r="D45" s="143"/>
      <c r="E45" s="144"/>
      <c r="F45" s="149"/>
      <c r="G45" s="143"/>
      <c r="H45" s="144" t="s">
        <v>2</v>
      </c>
      <c r="I45" s="272"/>
      <c r="J45" s="143"/>
      <c r="K45" s="140"/>
      <c r="L45" s="140"/>
      <c r="M45" s="140"/>
      <c r="N45" s="144"/>
      <c r="O45" s="269" t="s">
        <v>2</v>
      </c>
    </row>
    <row r="46" spans="1:15" ht="16.5" customHeight="1">
      <c r="A46" s="154"/>
      <c r="B46" s="147"/>
      <c r="C46" s="169"/>
      <c r="D46" s="146"/>
      <c r="E46" s="147"/>
      <c r="F46" s="169" t="s">
        <v>26</v>
      </c>
      <c r="G46" s="146"/>
      <c r="H46" s="147"/>
      <c r="I46" s="92"/>
      <c r="J46" s="146"/>
      <c r="K46" s="148">
        <v>0</v>
      </c>
      <c r="L46" s="148"/>
      <c r="M46" s="148">
        <v>0</v>
      </c>
      <c r="N46" s="147"/>
      <c r="O46" s="266" t="s">
        <v>2</v>
      </c>
    </row>
    <row r="47" spans="1:15" ht="16.5" customHeight="1">
      <c r="A47" s="111"/>
      <c r="B47" s="144"/>
      <c r="C47" s="149"/>
      <c r="D47" s="143"/>
      <c r="E47" s="144"/>
      <c r="F47" s="149"/>
      <c r="G47" s="143"/>
      <c r="H47" s="144"/>
      <c r="I47" s="118"/>
      <c r="J47" s="143"/>
      <c r="K47" s="145"/>
      <c r="L47" s="145"/>
      <c r="M47" s="145"/>
      <c r="N47" s="144"/>
      <c r="O47" s="269" t="s">
        <v>2</v>
      </c>
    </row>
    <row r="48" spans="1:15" ht="16.5" customHeight="1">
      <c r="A48" s="154"/>
      <c r="B48" s="147"/>
      <c r="C48" s="169" t="s">
        <v>23</v>
      </c>
      <c r="D48" s="146"/>
      <c r="E48" s="147"/>
      <c r="F48" s="169"/>
      <c r="G48" s="146"/>
      <c r="H48" s="147"/>
      <c r="I48" s="119"/>
      <c r="J48" s="146"/>
      <c r="K48" s="148">
        <v>0</v>
      </c>
      <c r="L48" s="148"/>
      <c r="M48" s="148">
        <v>0</v>
      </c>
      <c r="N48" s="147"/>
      <c r="O48" s="266" t="s">
        <v>2</v>
      </c>
    </row>
    <row r="49" spans="1:15" ht="16.5" customHeight="1">
      <c r="A49" s="111"/>
      <c r="B49" s="144"/>
      <c r="C49" s="149"/>
      <c r="D49" s="143"/>
      <c r="E49" s="144"/>
      <c r="F49" s="149"/>
      <c r="G49" s="143"/>
      <c r="H49" s="144"/>
      <c r="I49" s="118"/>
      <c r="J49" s="143"/>
      <c r="K49" s="145">
        <v>0</v>
      </c>
      <c r="L49" s="120"/>
      <c r="M49" s="145"/>
      <c r="N49" s="144"/>
      <c r="O49" s="269" t="s">
        <v>2</v>
      </c>
    </row>
    <row r="50" spans="1:15" ht="16.5" customHeight="1">
      <c r="A50" s="154"/>
      <c r="B50" s="147"/>
      <c r="C50" s="169"/>
      <c r="D50" s="146"/>
      <c r="E50" s="147"/>
      <c r="F50" s="169"/>
      <c r="G50" s="146"/>
      <c r="H50" s="147"/>
      <c r="I50" s="92"/>
      <c r="J50" s="146"/>
      <c r="K50" s="281">
        <v>0</v>
      </c>
      <c r="L50" s="121"/>
      <c r="M50" s="148">
        <v>0</v>
      </c>
      <c r="N50" s="147"/>
      <c r="O50" s="266" t="s">
        <v>2</v>
      </c>
    </row>
    <row r="51" spans="1:15" ht="16.5" customHeight="1">
      <c r="A51" s="111"/>
      <c r="B51" s="144"/>
      <c r="C51" s="149"/>
      <c r="D51" s="143"/>
      <c r="E51" s="144"/>
      <c r="F51" s="149"/>
      <c r="G51" s="143"/>
      <c r="H51" s="144"/>
      <c r="I51" s="118"/>
      <c r="J51" s="143"/>
      <c r="K51" s="145"/>
      <c r="L51" s="120"/>
      <c r="M51" s="145"/>
      <c r="N51" s="144"/>
      <c r="O51" s="269" t="s">
        <v>2</v>
      </c>
    </row>
    <row r="52" spans="1:15" ht="16.5" customHeight="1">
      <c r="A52" s="154"/>
      <c r="B52" s="147"/>
      <c r="C52" s="169"/>
      <c r="D52" s="146"/>
      <c r="E52" s="147"/>
      <c r="F52" s="169"/>
      <c r="G52" s="146"/>
      <c r="H52" s="147"/>
      <c r="I52" s="92"/>
      <c r="J52" s="146"/>
      <c r="K52" s="148"/>
      <c r="L52" s="121"/>
      <c r="M52" s="148">
        <v>0</v>
      </c>
      <c r="N52" s="147"/>
      <c r="O52" s="266" t="s">
        <v>2</v>
      </c>
    </row>
    <row r="53" spans="1:15" ht="16.5" customHeight="1">
      <c r="A53" s="111"/>
      <c r="B53" s="144"/>
      <c r="C53" s="149"/>
      <c r="D53" s="143"/>
      <c r="E53" s="144"/>
      <c r="F53" s="149"/>
      <c r="G53" s="143"/>
      <c r="H53" s="144"/>
      <c r="I53" s="118"/>
      <c r="J53" s="143"/>
      <c r="K53" s="145"/>
      <c r="L53" s="120"/>
      <c r="M53" s="145"/>
      <c r="N53" s="144"/>
      <c r="O53" s="269" t="s">
        <v>2</v>
      </c>
    </row>
    <row r="54" spans="1:15" ht="16.5" customHeight="1">
      <c r="A54" s="154"/>
      <c r="B54" s="147"/>
      <c r="C54" s="169"/>
      <c r="D54" s="146"/>
      <c r="E54" s="147"/>
      <c r="F54" s="169"/>
      <c r="G54" s="146"/>
      <c r="H54" s="147"/>
      <c r="I54" s="119"/>
      <c r="J54" s="146"/>
      <c r="K54" s="148">
        <v>0</v>
      </c>
      <c r="L54" s="121"/>
      <c r="M54" s="148">
        <v>0</v>
      </c>
      <c r="N54" s="147"/>
      <c r="O54" s="266" t="s">
        <v>2</v>
      </c>
    </row>
    <row r="55" spans="1:15" ht="16.5" customHeight="1">
      <c r="A55" s="112"/>
      <c r="B55" s="150"/>
      <c r="C55" s="149"/>
      <c r="D55" s="143"/>
      <c r="E55" s="144"/>
      <c r="F55" s="149"/>
      <c r="G55" s="143"/>
      <c r="H55" s="144"/>
      <c r="I55" s="118"/>
      <c r="J55" s="143"/>
      <c r="K55" s="145"/>
      <c r="L55" s="120"/>
      <c r="M55" s="145"/>
      <c r="N55" s="150"/>
      <c r="O55" s="264" t="s">
        <v>2</v>
      </c>
    </row>
    <row r="56" spans="1:15" ht="16.5" customHeight="1">
      <c r="A56" s="154"/>
      <c r="B56" s="147"/>
      <c r="C56" s="169"/>
      <c r="D56" s="146"/>
      <c r="E56" s="147"/>
      <c r="F56" s="169"/>
      <c r="G56" s="146"/>
      <c r="H56" s="147"/>
      <c r="I56" s="119"/>
      <c r="J56" s="146"/>
      <c r="K56" s="148">
        <v>0</v>
      </c>
      <c r="L56" s="121"/>
      <c r="M56" s="148">
        <v>0</v>
      </c>
      <c r="N56" s="147"/>
      <c r="O56" s="266" t="s">
        <v>2</v>
      </c>
    </row>
    <row r="57" spans="1:15" ht="16.5" customHeight="1">
      <c r="A57" s="112"/>
      <c r="B57" s="150"/>
      <c r="C57" s="273"/>
      <c r="D57" s="143"/>
      <c r="E57" s="144"/>
      <c r="F57" s="149"/>
      <c r="G57" s="143"/>
      <c r="H57" s="144"/>
      <c r="I57" s="118"/>
      <c r="J57" s="143"/>
      <c r="K57" s="145"/>
      <c r="L57" s="120"/>
      <c r="M57" s="145"/>
      <c r="N57" s="150"/>
      <c r="O57" s="264" t="s">
        <v>2</v>
      </c>
    </row>
    <row r="58" spans="1:15" ht="16.5" customHeight="1">
      <c r="A58" s="154"/>
      <c r="B58" s="147"/>
      <c r="C58" s="169"/>
      <c r="D58" s="146"/>
      <c r="E58" s="147"/>
      <c r="F58" s="169"/>
      <c r="G58" s="146"/>
      <c r="H58" s="147"/>
      <c r="I58" s="119"/>
      <c r="J58" s="146"/>
      <c r="K58" s="148">
        <v>0</v>
      </c>
      <c r="L58" s="121"/>
      <c r="M58" s="148">
        <v>0</v>
      </c>
      <c r="N58" s="147"/>
      <c r="O58" s="266" t="s">
        <v>2</v>
      </c>
    </row>
    <row r="59" spans="1:15" ht="16.5" customHeight="1" hidden="1">
      <c r="A59" s="111"/>
      <c r="B59" s="144"/>
      <c r="C59" s="273"/>
      <c r="D59" s="143"/>
      <c r="E59" s="144"/>
      <c r="F59" s="149"/>
      <c r="G59" s="143"/>
      <c r="H59" s="144"/>
      <c r="I59" s="118"/>
      <c r="J59" s="143"/>
      <c r="K59" s="145"/>
      <c r="L59" s="133"/>
      <c r="M59" s="145"/>
      <c r="N59" s="144"/>
      <c r="O59" s="269" t="s">
        <v>2</v>
      </c>
    </row>
    <row r="60" spans="1:15" ht="16.5" customHeight="1" hidden="1">
      <c r="A60" s="154"/>
      <c r="B60" s="147"/>
      <c r="C60" s="169"/>
      <c r="D60" s="146"/>
      <c r="E60" s="147"/>
      <c r="F60" s="169"/>
      <c r="G60" s="146"/>
      <c r="H60" s="147"/>
      <c r="I60" s="119"/>
      <c r="J60" s="146"/>
      <c r="K60" s="148"/>
      <c r="L60" s="121"/>
      <c r="M60" s="148"/>
      <c r="N60" s="147"/>
      <c r="O60" s="266" t="s">
        <v>2</v>
      </c>
    </row>
    <row r="61" spans="1:15" ht="16.5" customHeight="1" hidden="1">
      <c r="A61" s="111"/>
      <c r="B61" s="144"/>
      <c r="C61" s="273"/>
      <c r="D61" s="143"/>
      <c r="E61" s="144"/>
      <c r="F61" s="149"/>
      <c r="G61" s="143"/>
      <c r="H61" s="144"/>
      <c r="I61" s="118"/>
      <c r="J61" s="143"/>
      <c r="K61" s="145"/>
      <c r="L61" s="133"/>
      <c r="M61" s="145"/>
      <c r="N61" s="144"/>
      <c r="O61" s="269" t="s">
        <v>2</v>
      </c>
    </row>
    <row r="62" spans="1:15" ht="16.5" customHeight="1" hidden="1">
      <c r="A62" s="154"/>
      <c r="B62" s="147"/>
      <c r="C62" s="169"/>
      <c r="D62" s="146"/>
      <c r="E62" s="147"/>
      <c r="F62" s="169"/>
      <c r="G62" s="146"/>
      <c r="H62" s="147"/>
      <c r="I62" s="119"/>
      <c r="J62" s="146"/>
      <c r="K62" s="148"/>
      <c r="L62" s="121"/>
      <c r="M62" s="148"/>
      <c r="N62" s="147"/>
      <c r="O62" s="266" t="s">
        <v>2</v>
      </c>
    </row>
    <row r="63" spans="1:15" ht="16.5" customHeight="1" hidden="1">
      <c r="A63" s="111"/>
      <c r="B63" s="144"/>
      <c r="C63" s="149"/>
      <c r="D63" s="143"/>
      <c r="E63" s="144"/>
      <c r="F63" s="149"/>
      <c r="G63" s="143"/>
      <c r="H63" s="144"/>
      <c r="I63" s="118"/>
      <c r="J63" s="143"/>
      <c r="K63" s="145"/>
      <c r="L63" s="133"/>
      <c r="M63" s="145"/>
      <c r="N63" s="144"/>
      <c r="O63" s="269" t="s">
        <v>2</v>
      </c>
    </row>
    <row r="64" spans="1:15" ht="16.5" customHeight="1" hidden="1">
      <c r="A64" s="154"/>
      <c r="B64" s="147"/>
      <c r="C64" s="169"/>
      <c r="D64" s="146"/>
      <c r="E64" s="147"/>
      <c r="F64" s="169"/>
      <c r="G64" s="146"/>
      <c r="H64" s="147"/>
      <c r="I64" s="119"/>
      <c r="J64" s="146"/>
      <c r="K64" s="148"/>
      <c r="L64" s="121"/>
      <c r="M64" s="148"/>
      <c r="N64" s="147"/>
      <c r="O64" s="266" t="s">
        <v>2</v>
      </c>
    </row>
    <row r="65" spans="1:15" ht="16.5" customHeight="1" hidden="1">
      <c r="A65" s="112"/>
      <c r="B65" s="150"/>
      <c r="C65" s="273"/>
      <c r="D65" s="143"/>
      <c r="E65" s="144"/>
      <c r="F65" s="149"/>
      <c r="G65" s="143"/>
      <c r="H65" s="144"/>
      <c r="I65" s="118"/>
      <c r="J65" s="143"/>
      <c r="K65" s="145"/>
      <c r="L65" s="120"/>
      <c r="M65" s="145"/>
      <c r="N65" s="150"/>
      <c r="O65" s="264" t="s">
        <v>2</v>
      </c>
    </row>
    <row r="66" spans="1:15" ht="16.5" customHeight="1" hidden="1">
      <c r="A66" s="154"/>
      <c r="B66" s="147"/>
      <c r="C66" s="169"/>
      <c r="D66" s="146"/>
      <c r="E66" s="147"/>
      <c r="F66" s="169"/>
      <c r="G66" s="146"/>
      <c r="H66" s="147"/>
      <c r="I66" s="119"/>
      <c r="J66" s="146"/>
      <c r="K66" s="148">
        <v>0</v>
      </c>
      <c r="L66" s="121"/>
      <c r="M66" s="148">
        <v>0</v>
      </c>
      <c r="N66" s="147"/>
      <c r="O66" s="266" t="s">
        <v>2</v>
      </c>
    </row>
    <row r="67" spans="1:15" ht="16.5" customHeight="1" hidden="1">
      <c r="A67" s="112"/>
      <c r="B67" s="150"/>
      <c r="C67" s="273"/>
      <c r="D67" s="143"/>
      <c r="E67" s="144"/>
      <c r="F67" s="149"/>
      <c r="G67" s="143"/>
      <c r="H67" s="144"/>
      <c r="I67" s="118"/>
      <c r="J67" s="143"/>
      <c r="K67" s="145"/>
      <c r="L67" s="120"/>
      <c r="M67" s="145"/>
      <c r="N67" s="150"/>
      <c r="O67" s="264" t="s">
        <v>2</v>
      </c>
    </row>
    <row r="68" spans="1:15" ht="16.5" customHeight="1" hidden="1">
      <c r="A68" s="154"/>
      <c r="B68" s="147"/>
      <c r="C68" s="169"/>
      <c r="D68" s="146"/>
      <c r="E68" s="147"/>
      <c r="F68" s="169"/>
      <c r="G68" s="146"/>
      <c r="H68" s="147"/>
      <c r="I68" s="119"/>
      <c r="J68" s="146"/>
      <c r="K68" s="148">
        <v>0</v>
      </c>
      <c r="L68" s="121"/>
      <c r="M68" s="148">
        <v>0</v>
      </c>
      <c r="N68" s="147"/>
      <c r="O68" s="266" t="s">
        <v>2</v>
      </c>
    </row>
    <row r="69" spans="1:15" ht="16.5" customHeight="1">
      <c r="A69" s="112"/>
      <c r="B69" s="150"/>
      <c r="C69" s="273"/>
      <c r="D69" s="143"/>
      <c r="E69" s="144"/>
      <c r="F69" s="149"/>
      <c r="G69" s="143"/>
      <c r="H69" s="144"/>
      <c r="I69" s="118"/>
      <c r="J69" s="143"/>
      <c r="K69" s="145"/>
      <c r="L69" s="120"/>
      <c r="M69" s="145"/>
      <c r="N69" s="150"/>
      <c r="O69" s="264" t="s">
        <v>2</v>
      </c>
    </row>
    <row r="70" spans="1:15" ht="16.5" customHeight="1">
      <c r="A70" s="154"/>
      <c r="B70" s="147"/>
      <c r="C70" s="169"/>
      <c r="D70" s="146"/>
      <c r="E70" s="147"/>
      <c r="F70" s="169"/>
      <c r="G70" s="146"/>
      <c r="H70" s="147"/>
      <c r="I70" s="119"/>
      <c r="J70" s="146"/>
      <c r="K70" s="148">
        <v>0</v>
      </c>
      <c r="L70" s="121"/>
      <c r="M70" s="148">
        <v>0</v>
      </c>
      <c r="N70" s="147"/>
      <c r="O70" s="266" t="s">
        <v>2</v>
      </c>
    </row>
    <row r="71" spans="1:15" ht="16.5" customHeight="1">
      <c r="A71" s="111"/>
      <c r="B71" s="144"/>
      <c r="C71" s="152"/>
      <c r="D71" s="143"/>
      <c r="E71" s="144"/>
      <c r="F71" s="149"/>
      <c r="G71" s="143"/>
      <c r="H71" s="144"/>
      <c r="I71" s="91"/>
      <c r="J71" s="143"/>
      <c r="K71" s="122"/>
      <c r="L71" s="122"/>
      <c r="M71" s="122"/>
      <c r="N71" s="144"/>
      <c r="O71" s="269" t="s">
        <v>2</v>
      </c>
    </row>
    <row r="72" spans="1:15" ht="16.5" customHeight="1" thickBot="1">
      <c r="A72" s="113"/>
      <c r="B72" s="100"/>
      <c r="C72" s="114"/>
      <c r="D72" s="99"/>
      <c r="E72" s="100"/>
      <c r="F72" s="168"/>
      <c r="G72" s="99"/>
      <c r="H72" s="100"/>
      <c r="I72" s="101"/>
      <c r="J72" s="99"/>
      <c r="K72" s="123"/>
      <c r="L72" s="123"/>
      <c r="M72" s="123"/>
      <c r="N72" s="100"/>
      <c r="O72" s="276" t="s">
        <v>2</v>
      </c>
    </row>
  </sheetData>
  <sheetProtection/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rowBreaks count="1" manualBreakCount="1">
    <brk id="3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Y35"/>
  <sheetViews>
    <sheetView showZeros="0" view="pageBreakPreview" zoomScale="85" zoomScaleSheetLayoutView="85" zoomScalePageLayoutView="0" workbookViewId="0" topLeftCell="A1">
      <selection activeCell="N33" sqref="N33"/>
    </sheetView>
  </sheetViews>
  <sheetFormatPr defaultColWidth="9" defaultRowHeight="14.25"/>
  <cols>
    <col min="1" max="1" width="10.69921875" style="8" customWidth="1"/>
    <col min="2" max="3" width="13.19921875" style="8" customWidth="1"/>
    <col min="4" max="5" width="7.69921875" style="8" customWidth="1"/>
    <col min="6" max="6" width="1.69921875" style="8" customWidth="1"/>
    <col min="7" max="7" width="20.69921875" style="8" customWidth="1"/>
    <col min="8" max="9" width="1.69921875" style="8" customWidth="1"/>
    <col min="10" max="10" width="24.69921875" style="8" customWidth="1"/>
    <col min="11" max="11" width="6.69921875" style="8" customWidth="1"/>
    <col min="12" max="12" width="10.69921875" style="8" customWidth="1"/>
    <col min="13" max="13" width="12.69921875" style="8" customWidth="1"/>
    <col min="14" max="14" width="14.69921875" style="8" customWidth="1"/>
    <col min="15" max="15" width="10.69921875" style="8" customWidth="1"/>
    <col min="16" max="16" width="12.69921875" style="8" customWidth="1"/>
    <col min="17" max="17" width="14.69921875" style="8" customWidth="1"/>
    <col min="18" max="18" width="0.8984375" style="8" customWidth="1"/>
    <col min="19" max="19" width="24.69921875" style="8" customWidth="1"/>
    <col min="20" max="20" width="20.69921875" style="8" customWidth="1"/>
    <col min="21" max="22" width="14.69921875" style="8" customWidth="1"/>
    <col min="23" max="23" width="9" style="9" customWidth="1"/>
    <col min="24" max="25" width="14.69921875" style="8" customWidth="1"/>
    <col min="26" max="16384" width="9" style="8" customWidth="1"/>
  </cols>
  <sheetData>
    <row r="1" spans="1:19" ht="24" thickBot="1">
      <c r="A1" s="104">
        <v>0</v>
      </c>
      <c r="B1" s="1">
        <v>10</v>
      </c>
      <c r="C1" s="161"/>
      <c r="D1" s="2" t="s">
        <v>3</v>
      </c>
      <c r="E1" s="3" t="str">
        <f>"第"&amp;IF(B$1&gt;9,FIXED(B$1,0,TRUE),WIDECHAR(FIXED(B$1,0,TRUE)))&amp;"号 内 訳 書"</f>
        <v>第10号 内 訳 書</v>
      </c>
      <c r="F1" s="3"/>
      <c r="G1" s="3"/>
      <c r="H1" s="4"/>
      <c r="I1" s="5"/>
      <c r="J1" s="6" t="s">
        <v>59</v>
      </c>
      <c r="K1" s="79"/>
      <c r="L1" s="79"/>
      <c r="M1" s="19"/>
      <c r="N1" s="19"/>
      <c r="O1" s="78"/>
      <c r="P1" s="19"/>
      <c r="Q1" s="19"/>
      <c r="S1" s="166"/>
    </row>
    <row r="2" spans="1:25" ht="15.75">
      <c r="A2" s="126" t="s">
        <v>42</v>
      </c>
      <c r="B2" s="10"/>
      <c r="C2" s="10"/>
      <c r="D2" s="11"/>
      <c r="E2" s="250" t="s">
        <v>15</v>
      </c>
      <c r="F2" s="12"/>
      <c r="G2" s="252" t="s">
        <v>18</v>
      </c>
      <c r="H2" s="13"/>
      <c r="I2" s="254" t="s">
        <v>12</v>
      </c>
      <c r="J2" s="255"/>
      <c r="K2" s="258" t="s">
        <v>11</v>
      </c>
      <c r="L2" s="14" t="s">
        <v>5</v>
      </c>
      <c r="M2" s="15"/>
      <c r="N2" s="16"/>
      <c r="O2" s="14" t="s">
        <v>4</v>
      </c>
      <c r="P2" s="15"/>
      <c r="Q2" s="16"/>
      <c r="R2" s="254" t="s">
        <v>17</v>
      </c>
      <c r="S2" s="260"/>
      <c r="U2" s="17" t="s">
        <v>47</v>
      </c>
      <c r="V2" s="18"/>
      <c r="W2" s="19"/>
      <c r="X2" s="17" t="s">
        <v>48</v>
      </c>
      <c r="Y2" s="18"/>
    </row>
    <row r="3" spans="1:25" ht="16.5" thickBot="1">
      <c r="A3" s="80" t="s">
        <v>45</v>
      </c>
      <c r="B3" s="20"/>
      <c r="C3" s="68" t="s">
        <v>95</v>
      </c>
      <c r="D3" s="21"/>
      <c r="E3" s="251"/>
      <c r="F3" s="22"/>
      <c r="G3" s="253"/>
      <c r="H3" s="23"/>
      <c r="I3" s="256"/>
      <c r="J3" s="257"/>
      <c r="K3" s="259"/>
      <c r="L3" s="24" t="s">
        <v>19</v>
      </c>
      <c r="M3" s="24" t="s">
        <v>13</v>
      </c>
      <c r="N3" s="24" t="s">
        <v>14</v>
      </c>
      <c r="O3" s="24" t="s">
        <v>19</v>
      </c>
      <c r="P3" s="24" t="s">
        <v>13</v>
      </c>
      <c r="Q3" s="24" t="s">
        <v>14</v>
      </c>
      <c r="R3" s="256"/>
      <c r="S3" s="261"/>
      <c r="T3" s="141"/>
      <c r="U3" s="25" t="s">
        <v>20</v>
      </c>
      <c r="V3" s="26" t="s">
        <v>21</v>
      </c>
      <c r="W3" s="19"/>
      <c r="X3" s="25" t="s">
        <v>20</v>
      </c>
      <c r="Y3" s="26" t="s">
        <v>21</v>
      </c>
    </row>
    <row r="4" spans="1:25" ht="19.5" thickTop="1">
      <c r="A4" s="43"/>
      <c r="B4" s="45"/>
      <c r="C4" s="158"/>
      <c r="E4" s="27"/>
      <c r="F4" s="39"/>
      <c r="G4" s="46"/>
      <c r="H4" s="40"/>
      <c r="I4" s="41"/>
      <c r="J4" s="69"/>
      <c r="K4" s="43"/>
      <c r="L4" s="44"/>
      <c r="M4" s="48">
        <f>IF($A$1=1,"",$C5)</f>
        <v>0</v>
      </c>
      <c r="N4" s="30">
        <f>V5</f>
        <v>0</v>
      </c>
      <c r="O4" s="28"/>
      <c r="P4" s="29"/>
      <c r="Q4" s="30">
        <f>Y5</f>
        <v>0</v>
      </c>
      <c r="R4" s="39"/>
      <c r="S4" s="137">
        <f>IF($A$1=1,"",T4)</f>
        <v>0</v>
      </c>
      <c r="U4" s="31"/>
      <c r="V4" s="51"/>
      <c r="X4" s="31"/>
      <c r="Y4" s="51"/>
    </row>
    <row r="5" spans="1:25" ht="18.75">
      <c r="A5" s="35"/>
      <c r="B5" s="37"/>
      <c r="C5" s="159"/>
      <c r="E5" s="27"/>
      <c r="F5" s="32"/>
      <c r="G5" s="50" t="s">
        <v>104</v>
      </c>
      <c r="H5" s="33"/>
      <c r="I5" s="32"/>
      <c r="J5" s="70"/>
      <c r="K5" s="35" t="s">
        <v>87</v>
      </c>
      <c r="L5" s="36">
        <v>1</v>
      </c>
      <c r="M5" s="49">
        <f aca="true" t="shared" si="0" ref="M5:M33">IF($A$1=1,"",$B5)</f>
        <v>0</v>
      </c>
      <c r="N5" s="38" t="e">
        <f>U5</f>
        <v>#REF!</v>
      </c>
      <c r="O5" s="36"/>
      <c r="P5" s="37"/>
      <c r="Q5" s="38">
        <f>X5</f>
        <v>0</v>
      </c>
      <c r="R5" s="32"/>
      <c r="S5" s="71" t="str">
        <f>IF($A$1=1,"",T5)</f>
        <v>見積</v>
      </c>
      <c r="T5" s="76" t="s">
        <v>103</v>
      </c>
      <c r="U5" s="167" t="e">
        <f>#REF!</f>
        <v>#REF!</v>
      </c>
      <c r="V5" s="54">
        <f>INT(L5*M4)</f>
        <v>0</v>
      </c>
      <c r="X5" s="53">
        <f>INT(O5*P5)</f>
        <v>0</v>
      </c>
      <c r="Y5" s="54">
        <f>INT(O5*P4)</f>
        <v>0</v>
      </c>
    </row>
    <row r="6" spans="1:25" ht="18.75">
      <c r="A6" s="43"/>
      <c r="B6" s="45"/>
      <c r="C6" s="158"/>
      <c r="E6" s="27"/>
      <c r="F6" s="39"/>
      <c r="G6" s="46"/>
      <c r="H6" s="40"/>
      <c r="I6" s="41"/>
      <c r="J6" s="69"/>
      <c r="K6" s="43"/>
      <c r="L6" s="44"/>
      <c r="M6" s="48">
        <f>IF($A$1=1,"",$C7)</f>
        <v>0</v>
      </c>
      <c r="N6" s="30">
        <f>V7</f>
        <v>0</v>
      </c>
      <c r="O6" s="44"/>
      <c r="P6" s="48"/>
      <c r="Q6" s="30">
        <f>Y7</f>
        <v>0</v>
      </c>
      <c r="R6" s="39"/>
      <c r="S6" s="137">
        <f aca="true" t="shared" si="1" ref="S6:S29">IF($A$1=1,"",T6)</f>
        <v>0</v>
      </c>
      <c r="U6" s="31"/>
      <c r="V6" s="51"/>
      <c r="X6" s="31"/>
      <c r="Y6" s="51"/>
    </row>
    <row r="7" spans="1:25" ht="18.75">
      <c r="A7" s="35"/>
      <c r="B7" s="37"/>
      <c r="C7" s="159"/>
      <c r="E7" s="27"/>
      <c r="F7" s="32"/>
      <c r="G7" s="50" t="s">
        <v>105</v>
      </c>
      <c r="H7" s="33"/>
      <c r="I7" s="32"/>
      <c r="J7" s="70"/>
      <c r="K7" s="35" t="s">
        <v>87</v>
      </c>
      <c r="L7" s="36">
        <v>1</v>
      </c>
      <c r="M7" s="49">
        <f t="shared" si="0"/>
        <v>0</v>
      </c>
      <c r="N7" s="38" t="e">
        <f>U7</f>
        <v>#REF!</v>
      </c>
      <c r="O7" s="125">
        <f>IF($A$1=1,"",$D7)</f>
        <v>0</v>
      </c>
      <c r="P7" s="49"/>
      <c r="Q7" s="38">
        <f>X7</f>
        <v>0</v>
      </c>
      <c r="R7" s="32"/>
      <c r="S7" s="71" t="str">
        <f t="shared" si="1"/>
        <v>見積</v>
      </c>
      <c r="T7" s="76" t="s">
        <v>103</v>
      </c>
      <c r="U7" s="167" t="e">
        <f>#REF!</f>
        <v>#REF!</v>
      </c>
      <c r="V7" s="54">
        <f>INT(L7*M6)</f>
        <v>0</v>
      </c>
      <c r="X7" s="53">
        <f>INT(O7*P7)</f>
        <v>0</v>
      </c>
      <c r="Y7" s="54">
        <f>INT(O7*P6)</f>
        <v>0</v>
      </c>
    </row>
    <row r="8" spans="1:25" ht="18.75">
      <c r="A8" s="43"/>
      <c r="B8" s="45"/>
      <c r="C8" s="158"/>
      <c r="E8" s="27"/>
      <c r="F8" s="39"/>
      <c r="G8" s="46"/>
      <c r="H8" s="40"/>
      <c r="I8" s="41"/>
      <c r="J8" s="69"/>
      <c r="K8" s="43"/>
      <c r="L8" s="44"/>
      <c r="M8" s="48">
        <f>IF($A$1=1,"",$C9)</f>
        <v>0</v>
      </c>
      <c r="N8" s="30">
        <f>V9</f>
        <v>0</v>
      </c>
      <c r="O8" s="28"/>
      <c r="P8" s="29"/>
      <c r="Q8" s="30">
        <f>Y9</f>
        <v>0</v>
      </c>
      <c r="R8" s="39"/>
      <c r="S8" s="137">
        <f t="shared" si="1"/>
        <v>0</v>
      </c>
      <c r="U8" s="31"/>
      <c r="V8" s="51"/>
      <c r="X8" s="31"/>
      <c r="Y8" s="51"/>
    </row>
    <row r="9" spans="1:25" ht="18.75">
      <c r="A9" s="35"/>
      <c r="B9" s="37"/>
      <c r="C9" s="159"/>
      <c r="E9" s="27"/>
      <c r="F9" s="32"/>
      <c r="G9" s="50"/>
      <c r="H9" s="33"/>
      <c r="I9" s="32"/>
      <c r="J9" s="70"/>
      <c r="K9" s="35"/>
      <c r="L9" s="36"/>
      <c r="M9" s="49">
        <f t="shared" si="0"/>
        <v>0</v>
      </c>
      <c r="N9" s="38">
        <f>U9</f>
        <v>0</v>
      </c>
      <c r="O9" s="36"/>
      <c r="P9" s="37"/>
      <c r="Q9" s="38">
        <f>X9</f>
        <v>0</v>
      </c>
      <c r="R9" s="32"/>
      <c r="S9" s="71">
        <f t="shared" si="1"/>
        <v>0</v>
      </c>
      <c r="T9" s="76"/>
      <c r="U9" s="53"/>
      <c r="V9" s="54">
        <f>INT(L9*M8)</f>
        <v>0</v>
      </c>
      <c r="X9" s="53">
        <f>INT(O9*P9)</f>
        <v>0</v>
      </c>
      <c r="Y9" s="54">
        <f>INT(O9*P8)</f>
        <v>0</v>
      </c>
    </row>
    <row r="10" spans="1:25" ht="18.75">
      <c r="A10" s="43"/>
      <c r="B10" s="45"/>
      <c r="C10" s="158"/>
      <c r="E10" s="27"/>
      <c r="F10" s="39"/>
      <c r="G10" s="46"/>
      <c r="H10" s="40"/>
      <c r="I10" s="41"/>
      <c r="J10" s="69"/>
      <c r="K10" s="43"/>
      <c r="L10" s="44"/>
      <c r="M10" s="48">
        <f>IF($A$1=1,"",$C11)</f>
        <v>0</v>
      </c>
      <c r="N10" s="30">
        <f>V11</f>
        <v>0</v>
      </c>
      <c r="O10" s="28"/>
      <c r="P10" s="29"/>
      <c r="Q10" s="30">
        <f>Y11</f>
        <v>0</v>
      </c>
      <c r="R10" s="39"/>
      <c r="S10" s="137">
        <f t="shared" si="1"/>
        <v>0</v>
      </c>
      <c r="U10" s="31"/>
      <c r="V10" s="51"/>
      <c r="X10" s="31"/>
      <c r="Y10" s="51"/>
    </row>
    <row r="11" spans="1:25" ht="18.75">
      <c r="A11" s="35"/>
      <c r="B11" s="37"/>
      <c r="C11" s="159"/>
      <c r="E11" s="27"/>
      <c r="F11" s="32"/>
      <c r="G11" s="50"/>
      <c r="H11" s="33"/>
      <c r="I11" s="32"/>
      <c r="J11" s="70"/>
      <c r="K11" s="35"/>
      <c r="L11" s="75"/>
      <c r="M11" s="49">
        <f t="shared" si="0"/>
        <v>0</v>
      </c>
      <c r="N11" s="38">
        <f>U11</f>
        <v>0</v>
      </c>
      <c r="O11" s="36"/>
      <c r="P11" s="37"/>
      <c r="Q11" s="38">
        <f>X11</f>
        <v>0</v>
      </c>
      <c r="R11" s="32"/>
      <c r="S11" s="71">
        <f t="shared" si="1"/>
        <v>0</v>
      </c>
      <c r="T11" s="76"/>
      <c r="U11" s="53">
        <f>INT(L11*M11)</f>
        <v>0</v>
      </c>
      <c r="V11" s="54">
        <f>INT(L11*M10)</f>
        <v>0</v>
      </c>
      <c r="X11" s="53">
        <f>INT(O11*P11)</f>
        <v>0</v>
      </c>
      <c r="Y11" s="54">
        <f>INT(O11*P10)</f>
        <v>0</v>
      </c>
    </row>
    <row r="12" spans="1:25" ht="18.75">
      <c r="A12" s="43"/>
      <c r="B12" s="45"/>
      <c r="C12" s="158"/>
      <c r="E12" s="27"/>
      <c r="F12" s="39"/>
      <c r="G12" s="46"/>
      <c r="H12" s="40"/>
      <c r="I12" s="41"/>
      <c r="J12" s="69"/>
      <c r="K12" s="43"/>
      <c r="L12" s="44"/>
      <c r="M12" s="48">
        <f>IF($A$1=1,"",$C13)</f>
        <v>0</v>
      </c>
      <c r="N12" s="30">
        <f>V13</f>
        <v>0</v>
      </c>
      <c r="O12" s="28"/>
      <c r="P12" s="29"/>
      <c r="Q12" s="30">
        <f>Y13</f>
        <v>0</v>
      </c>
      <c r="R12" s="39"/>
      <c r="S12" s="137">
        <f t="shared" si="1"/>
        <v>0</v>
      </c>
      <c r="U12" s="31"/>
      <c r="V12" s="51"/>
      <c r="X12" s="31"/>
      <c r="Y12" s="51"/>
    </row>
    <row r="13" spans="1:25" ht="18.75">
      <c r="A13" s="35"/>
      <c r="B13" s="37"/>
      <c r="C13" s="159"/>
      <c r="E13" s="27"/>
      <c r="F13" s="32"/>
      <c r="G13" s="50"/>
      <c r="H13" s="33"/>
      <c r="I13" s="32"/>
      <c r="J13" s="70"/>
      <c r="K13" s="35"/>
      <c r="L13" s="75"/>
      <c r="M13" s="49">
        <f t="shared" si="0"/>
        <v>0</v>
      </c>
      <c r="N13" s="38">
        <f>U13</f>
        <v>0</v>
      </c>
      <c r="O13" s="36"/>
      <c r="P13" s="37"/>
      <c r="Q13" s="38">
        <f>X13</f>
        <v>0</v>
      </c>
      <c r="R13" s="32"/>
      <c r="S13" s="71">
        <f t="shared" si="1"/>
        <v>0</v>
      </c>
      <c r="T13" s="76"/>
      <c r="U13" s="53">
        <f>INT(L13*M13)</f>
        <v>0</v>
      </c>
      <c r="V13" s="54">
        <f>INT(L13*M12)</f>
        <v>0</v>
      </c>
      <c r="X13" s="53">
        <f>INT(O13*P13)</f>
        <v>0</v>
      </c>
      <c r="Y13" s="54">
        <f>INT(O13*P12)</f>
        <v>0</v>
      </c>
    </row>
    <row r="14" spans="1:25" ht="18.75">
      <c r="A14" s="43"/>
      <c r="B14" s="45"/>
      <c r="C14" s="158"/>
      <c r="E14" s="27"/>
      <c r="F14" s="39"/>
      <c r="G14" s="46"/>
      <c r="H14" s="40"/>
      <c r="I14" s="41"/>
      <c r="J14" s="69"/>
      <c r="K14" s="43"/>
      <c r="L14" s="44"/>
      <c r="M14" s="48">
        <f>IF($A$1=1,"",$C15)</f>
        <v>0</v>
      </c>
      <c r="N14" s="30">
        <f>V15</f>
        <v>0</v>
      </c>
      <c r="O14" s="28"/>
      <c r="P14" s="29"/>
      <c r="Q14" s="30">
        <f>Y15</f>
        <v>0</v>
      </c>
      <c r="R14" s="39"/>
      <c r="S14" s="137">
        <f t="shared" si="1"/>
        <v>0</v>
      </c>
      <c r="U14" s="31"/>
      <c r="V14" s="51"/>
      <c r="X14" s="31"/>
      <c r="Y14" s="51"/>
    </row>
    <row r="15" spans="1:25" ht="18.75">
      <c r="A15" s="35"/>
      <c r="B15" s="37"/>
      <c r="C15" s="159"/>
      <c r="E15" s="27"/>
      <c r="F15" s="32"/>
      <c r="G15" s="50"/>
      <c r="H15" s="33"/>
      <c r="I15" s="32"/>
      <c r="J15" s="70"/>
      <c r="K15" s="35"/>
      <c r="L15" s="75"/>
      <c r="M15" s="49">
        <f t="shared" si="0"/>
        <v>0</v>
      </c>
      <c r="N15" s="38">
        <f>U15</f>
        <v>0</v>
      </c>
      <c r="O15" s="36"/>
      <c r="P15" s="37"/>
      <c r="Q15" s="38">
        <f>X15</f>
        <v>0</v>
      </c>
      <c r="R15" s="32"/>
      <c r="S15" s="71">
        <f t="shared" si="1"/>
        <v>0</v>
      </c>
      <c r="T15" s="76"/>
      <c r="U15" s="53">
        <f>INT(L15*M15)</f>
        <v>0</v>
      </c>
      <c r="V15" s="54">
        <f>INT(L15*M14)</f>
        <v>0</v>
      </c>
      <c r="X15" s="53">
        <f>INT(O15*P15)</f>
        <v>0</v>
      </c>
      <c r="Y15" s="54">
        <f>INT(O15*P14)</f>
        <v>0</v>
      </c>
    </row>
    <row r="16" spans="1:25" ht="18.75">
      <c r="A16" s="43"/>
      <c r="B16" s="45"/>
      <c r="C16" s="158"/>
      <c r="E16" s="27"/>
      <c r="F16" s="39"/>
      <c r="G16" s="46"/>
      <c r="H16" s="40"/>
      <c r="I16" s="41"/>
      <c r="J16" s="69"/>
      <c r="K16" s="43"/>
      <c r="L16" s="44"/>
      <c r="M16" s="48">
        <f>IF($A$1=1,"",$C17)</f>
        <v>0</v>
      </c>
      <c r="N16" s="30">
        <f>V17</f>
        <v>0</v>
      </c>
      <c r="O16" s="28"/>
      <c r="P16" s="29"/>
      <c r="Q16" s="30">
        <f>Y17</f>
        <v>0</v>
      </c>
      <c r="R16" s="39"/>
      <c r="S16" s="137">
        <f t="shared" si="1"/>
        <v>0</v>
      </c>
      <c r="U16" s="31"/>
      <c r="V16" s="51"/>
      <c r="X16" s="31"/>
      <c r="Y16" s="51"/>
    </row>
    <row r="17" spans="1:25" ht="18.75">
      <c r="A17" s="35"/>
      <c r="B17" s="37"/>
      <c r="C17" s="159"/>
      <c r="E17" s="27"/>
      <c r="F17" s="32"/>
      <c r="G17" s="50"/>
      <c r="H17" s="33"/>
      <c r="I17" s="32"/>
      <c r="J17" s="70"/>
      <c r="K17" s="35"/>
      <c r="L17" s="75"/>
      <c r="M17" s="49">
        <f t="shared" si="0"/>
        <v>0</v>
      </c>
      <c r="N17" s="38">
        <f>U17</f>
        <v>0</v>
      </c>
      <c r="O17" s="36"/>
      <c r="P17" s="37"/>
      <c r="Q17" s="38">
        <f>X17</f>
        <v>0</v>
      </c>
      <c r="R17" s="32"/>
      <c r="S17" s="71">
        <f t="shared" si="1"/>
        <v>0</v>
      </c>
      <c r="T17" s="76"/>
      <c r="U17" s="53">
        <f>INT(L17*M17)</f>
        <v>0</v>
      </c>
      <c r="V17" s="54">
        <f>INT(L17*M16)</f>
        <v>0</v>
      </c>
      <c r="X17" s="53">
        <f>INT(O17*P17)</f>
        <v>0</v>
      </c>
      <c r="Y17" s="54">
        <f>INT(O17*P16)</f>
        <v>0</v>
      </c>
    </row>
    <row r="18" spans="1:25" ht="18.75">
      <c r="A18" s="43"/>
      <c r="B18" s="45"/>
      <c r="C18" s="158"/>
      <c r="E18" s="27"/>
      <c r="F18" s="39"/>
      <c r="G18" s="46"/>
      <c r="H18" s="40"/>
      <c r="I18" s="41"/>
      <c r="J18" s="69"/>
      <c r="K18" s="43"/>
      <c r="L18" s="44"/>
      <c r="M18" s="48">
        <f>IF($A$1=1,"",$C19)</f>
        <v>0</v>
      </c>
      <c r="N18" s="30">
        <f>V19</f>
        <v>0</v>
      </c>
      <c r="O18" s="28"/>
      <c r="P18" s="29"/>
      <c r="Q18" s="30">
        <f>Y19</f>
        <v>0</v>
      </c>
      <c r="R18" s="39"/>
      <c r="S18" s="137">
        <f t="shared" si="1"/>
        <v>0</v>
      </c>
      <c r="U18" s="31"/>
      <c r="V18" s="51"/>
      <c r="X18" s="31"/>
      <c r="Y18" s="51"/>
    </row>
    <row r="19" spans="1:25" ht="18.75">
      <c r="A19" s="35"/>
      <c r="B19" s="37"/>
      <c r="C19" s="159"/>
      <c r="E19" s="27"/>
      <c r="F19" s="32"/>
      <c r="G19" s="50"/>
      <c r="H19" s="33"/>
      <c r="I19" s="32"/>
      <c r="J19" s="77"/>
      <c r="K19" s="35"/>
      <c r="L19" s="75"/>
      <c r="M19" s="49">
        <f t="shared" si="0"/>
        <v>0</v>
      </c>
      <c r="N19" s="38">
        <f>U19</f>
        <v>0</v>
      </c>
      <c r="O19" s="36"/>
      <c r="P19" s="37"/>
      <c r="Q19" s="38">
        <f>X19</f>
        <v>0</v>
      </c>
      <c r="R19" s="32"/>
      <c r="S19" s="71">
        <f t="shared" si="1"/>
        <v>0</v>
      </c>
      <c r="T19" s="72"/>
      <c r="U19" s="53">
        <f>INT(L19*M19)</f>
        <v>0</v>
      </c>
      <c r="V19" s="54">
        <f>INT(L19*M18)</f>
        <v>0</v>
      </c>
      <c r="X19" s="53">
        <f>INT(O19*P19)</f>
        <v>0</v>
      </c>
      <c r="Y19" s="54">
        <f>INT(O19*P18)</f>
        <v>0</v>
      </c>
    </row>
    <row r="20" spans="1:25" ht="18.75">
      <c r="A20" s="43"/>
      <c r="B20" s="45"/>
      <c r="C20" s="158"/>
      <c r="E20" s="27"/>
      <c r="F20" s="39"/>
      <c r="G20" s="46"/>
      <c r="H20" s="40"/>
      <c r="I20" s="41"/>
      <c r="J20" s="69"/>
      <c r="K20" s="43"/>
      <c r="L20" s="44"/>
      <c r="M20" s="48">
        <f>IF($A$1=1,"",$C21)</f>
        <v>0</v>
      </c>
      <c r="N20" s="30">
        <f>V21</f>
        <v>0</v>
      </c>
      <c r="O20" s="28"/>
      <c r="P20" s="29"/>
      <c r="Q20" s="30">
        <f>Y21</f>
        <v>0</v>
      </c>
      <c r="R20" s="39"/>
      <c r="S20" s="137">
        <f t="shared" si="1"/>
        <v>0</v>
      </c>
      <c r="U20" s="31"/>
      <c r="V20" s="51"/>
      <c r="X20" s="31"/>
      <c r="Y20" s="51"/>
    </row>
    <row r="21" spans="1:25" ht="18.75">
      <c r="A21" s="35"/>
      <c r="B21" s="37"/>
      <c r="C21" s="159"/>
      <c r="E21" s="27"/>
      <c r="F21" s="32"/>
      <c r="G21" s="50"/>
      <c r="H21" s="33"/>
      <c r="I21" s="32"/>
      <c r="J21" s="70"/>
      <c r="K21" s="35"/>
      <c r="L21" s="75"/>
      <c r="M21" s="49">
        <f t="shared" si="0"/>
        <v>0</v>
      </c>
      <c r="N21" s="38">
        <f>U21</f>
        <v>0</v>
      </c>
      <c r="O21" s="36"/>
      <c r="P21" s="37"/>
      <c r="Q21" s="38">
        <f>X21</f>
        <v>0</v>
      </c>
      <c r="R21" s="32"/>
      <c r="S21" s="71">
        <f t="shared" si="1"/>
        <v>0</v>
      </c>
      <c r="T21" s="76"/>
      <c r="U21" s="53">
        <f>INT(L21*M21)</f>
        <v>0</v>
      </c>
      <c r="V21" s="54">
        <f>INT(L21*M20)</f>
        <v>0</v>
      </c>
      <c r="X21" s="53">
        <f>INT(O21*P21)</f>
        <v>0</v>
      </c>
      <c r="Y21" s="54">
        <f>INT(O21*P20)</f>
        <v>0</v>
      </c>
    </row>
    <row r="22" spans="1:25" ht="18.75">
      <c r="A22" s="43"/>
      <c r="B22" s="45"/>
      <c r="C22" s="158"/>
      <c r="E22" s="27"/>
      <c r="F22" s="39"/>
      <c r="G22" s="46"/>
      <c r="H22" s="40"/>
      <c r="I22" s="41"/>
      <c r="J22" s="69"/>
      <c r="K22" s="43"/>
      <c r="L22" s="44"/>
      <c r="M22" s="48">
        <f>IF($A$1=1,"",$C23)</f>
        <v>0</v>
      </c>
      <c r="N22" s="30">
        <f>V23</f>
        <v>0</v>
      </c>
      <c r="O22" s="28"/>
      <c r="P22" s="29"/>
      <c r="Q22" s="30">
        <f>Y23</f>
        <v>0</v>
      </c>
      <c r="R22" s="39"/>
      <c r="S22" s="137">
        <f t="shared" si="1"/>
        <v>0</v>
      </c>
      <c r="U22" s="31"/>
      <c r="V22" s="51"/>
      <c r="X22" s="31"/>
      <c r="Y22" s="51"/>
    </row>
    <row r="23" spans="1:25" ht="18.75">
      <c r="A23" s="35"/>
      <c r="B23" s="37"/>
      <c r="C23" s="159"/>
      <c r="E23" s="27"/>
      <c r="F23" s="32"/>
      <c r="G23" s="50"/>
      <c r="H23" s="33"/>
      <c r="I23" s="32"/>
      <c r="J23" s="70"/>
      <c r="K23" s="35"/>
      <c r="L23" s="75"/>
      <c r="M23" s="49">
        <f t="shared" si="0"/>
        <v>0</v>
      </c>
      <c r="N23" s="38">
        <f>U23</f>
        <v>0</v>
      </c>
      <c r="O23" s="36"/>
      <c r="P23" s="37"/>
      <c r="Q23" s="38">
        <f>X23</f>
        <v>0</v>
      </c>
      <c r="R23" s="32"/>
      <c r="S23" s="71">
        <f t="shared" si="1"/>
        <v>0</v>
      </c>
      <c r="T23" s="76"/>
      <c r="U23" s="53">
        <f>INT(L23*M23)</f>
        <v>0</v>
      </c>
      <c r="V23" s="54">
        <f>INT(L23*M22)</f>
        <v>0</v>
      </c>
      <c r="X23" s="53">
        <f>INT(O23*P23)</f>
        <v>0</v>
      </c>
      <c r="Y23" s="54">
        <f>INT(O23*P22)</f>
        <v>0</v>
      </c>
    </row>
    <row r="24" spans="1:25" ht="18.75">
      <c r="A24" s="43"/>
      <c r="B24" s="45"/>
      <c r="C24" s="158"/>
      <c r="E24" s="27"/>
      <c r="F24" s="39"/>
      <c r="G24" s="46"/>
      <c r="H24" s="40"/>
      <c r="I24" s="41"/>
      <c r="J24" s="69"/>
      <c r="K24" s="43"/>
      <c r="L24" s="44"/>
      <c r="M24" s="48">
        <f>IF($A$1=1,"",$C25)</f>
        <v>0</v>
      </c>
      <c r="N24" s="30">
        <f>V25</f>
        <v>0</v>
      </c>
      <c r="O24" s="28"/>
      <c r="P24" s="29"/>
      <c r="Q24" s="30">
        <f>Y25</f>
        <v>0</v>
      </c>
      <c r="R24" s="39"/>
      <c r="S24" s="137">
        <f t="shared" si="1"/>
        <v>0</v>
      </c>
      <c r="U24" s="31"/>
      <c r="V24" s="51"/>
      <c r="X24" s="31"/>
      <c r="Y24" s="51"/>
    </row>
    <row r="25" spans="1:25" ht="18.75">
      <c r="A25" s="35"/>
      <c r="B25" s="37"/>
      <c r="C25" s="159"/>
      <c r="E25" s="27"/>
      <c r="F25" s="32"/>
      <c r="G25" s="50"/>
      <c r="H25" s="33"/>
      <c r="I25" s="32"/>
      <c r="J25" s="70"/>
      <c r="K25" s="35"/>
      <c r="L25" s="75"/>
      <c r="M25" s="49">
        <f t="shared" si="0"/>
        <v>0</v>
      </c>
      <c r="N25" s="38">
        <f>U25</f>
        <v>0</v>
      </c>
      <c r="O25" s="36"/>
      <c r="P25" s="37"/>
      <c r="Q25" s="38">
        <f>X25</f>
        <v>0</v>
      </c>
      <c r="R25" s="32"/>
      <c r="S25" s="71">
        <f t="shared" si="1"/>
        <v>0</v>
      </c>
      <c r="T25" s="76"/>
      <c r="U25" s="53">
        <f>INT(L25*M25)</f>
        <v>0</v>
      </c>
      <c r="V25" s="54">
        <f>INT(L25*M24)</f>
        <v>0</v>
      </c>
      <c r="X25" s="53">
        <f>INT(O25*P25)</f>
        <v>0</v>
      </c>
      <c r="Y25" s="54">
        <f>INT(O25*P24)</f>
        <v>0</v>
      </c>
    </row>
    <row r="26" spans="1:25" ht="18.75">
      <c r="A26" s="43"/>
      <c r="B26" s="45"/>
      <c r="C26" s="158"/>
      <c r="E26" s="27"/>
      <c r="F26" s="39"/>
      <c r="G26" s="46"/>
      <c r="H26" s="40"/>
      <c r="I26" s="41"/>
      <c r="J26" s="69"/>
      <c r="K26" s="43"/>
      <c r="L26" s="44"/>
      <c r="M26" s="48">
        <f>IF($A$1=1,"",$C27)</f>
        <v>0</v>
      </c>
      <c r="N26" s="30">
        <f>V27</f>
        <v>0</v>
      </c>
      <c r="O26" s="28"/>
      <c r="P26" s="29"/>
      <c r="Q26" s="30">
        <f>Y27</f>
        <v>0</v>
      </c>
      <c r="R26" s="39"/>
      <c r="S26" s="137">
        <f t="shared" si="1"/>
        <v>0</v>
      </c>
      <c r="U26" s="31"/>
      <c r="V26" s="51"/>
      <c r="X26" s="31"/>
      <c r="Y26" s="51"/>
    </row>
    <row r="27" spans="1:25" ht="18.75">
      <c r="A27" s="35"/>
      <c r="B27" s="37"/>
      <c r="C27" s="159"/>
      <c r="E27" s="27"/>
      <c r="F27" s="32"/>
      <c r="G27" s="50"/>
      <c r="H27" s="33"/>
      <c r="I27" s="32"/>
      <c r="J27" s="70"/>
      <c r="K27" s="35"/>
      <c r="L27" s="75"/>
      <c r="M27" s="49">
        <f t="shared" si="0"/>
        <v>0</v>
      </c>
      <c r="N27" s="38">
        <f>U27</f>
        <v>0</v>
      </c>
      <c r="O27" s="36"/>
      <c r="P27" s="37"/>
      <c r="Q27" s="38">
        <f>X27</f>
        <v>0</v>
      </c>
      <c r="R27" s="32"/>
      <c r="S27" s="71">
        <f t="shared" si="1"/>
        <v>0</v>
      </c>
      <c r="T27" s="76"/>
      <c r="U27" s="53">
        <f>INT(L27*M27)</f>
        <v>0</v>
      </c>
      <c r="V27" s="54">
        <f>INT(L27*M26)</f>
        <v>0</v>
      </c>
      <c r="X27" s="53">
        <f>INT(O27*P27)</f>
        <v>0</v>
      </c>
      <c r="Y27" s="54">
        <f>INT(O27*P26)</f>
        <v>0</v>
      </c>
    </row>
    <row r="28" spans="1:25" ht="18.75">
      <c r="A28" s="43"/>
      <c r="B28" s="45"/>
      <c r="C28" s="158"/>
      <c r="E28" s="27"/>
      <c r="F28" s="39"/>
      <c r="G28" s="46"/>
      <c r="H28" s="40"/>
      <c r="I28" s="41"/>
      <c r="J28" s="69"/>
      <c r="K28" s="43"/>
      <c r="L28" s="44"/>
      <c r="M28" s="48">
        <f>IF($A$1=1,"",$C29)</f>
        <v>0</v>
      </c>
      <c r="N28" s="30">
        <f>V29</f>
        <v>0</v>
      </c>
      <c r="O28" s="28"/>
      <c r="P28" s="29"/>
      <c r="Q28" s="30">
        <f>Y29</f>
        <v>0</v>
      </c>
      <c r="R28" s="39"/>
      <c r="S28" s="137">
        <f t="shared" si="1"/>
        <v>0</v>
      </c>
      <c r="U28" s="31"/>
      <c r="V28" s="51"/>
      <c r="X28" s="31"/>
      <c r="Y28" s="51"/>
    </row>
    <row r="29" spans="1:25" ht="18.75">
      <c r="A29" s="35"/>
      <c r="B29" s="37"/>
      <c r="C29" s="159"/>
      <c r="E29" s="27"/>
      <c r="F29" s="32"/>
      <c r="G29" s="50"/>
      <c r="H29" s="33"/>
      <c r="I29" s="32"/>
      <c r="J29" s="70"/>
      <c r="K29" s="35"/>
      <c r="L29" s="75"/>
      <c r="M29" s="49">
        <f t="shared" si="0"/>
        <v>0</v>
      </c>
      <c r="N29" s="38">
        <f>U29</f>
        <v>0</v>
      </c>
      <c r="O29" s="36"/>
      <c r="P29" s="37"/>
      <c r="Q29" s="38">
        <f>X29</f>
        <v>0</v>
      </c>
      <c r="R29" s="32"/>
      <c r="S29" s="71">
        <f t="shared" si="1"/>
        <v>0</v>
      </c>
      <c r="T29" s="76"/>
      <c r="U29" s="53">
        <f>INT(L29*M29)</f>
        <v>0</v>
      </c>
      <c r="V29" s="54">
        <f>INT(L29*M28)</f>
        <v>0</v>
      </c>
      <c r="X29" s="53">
        <f>INT(O29*P29)</f>
        <v>0</v>
      </c>
      <c r="Y29" s="54">
        <f>INT(O29*P28)</f>
        <v>0</v>
      </c>
    </row>
    <row r="30" spans="1:25" ht="18.75">
      <c r="A30" s="43"/>
      <c r="B30" s="45"/>
      <c r="C30" s="158"/>
      <c r="E30" s="27"/>
      <c r="F30" s="39"/>
      <c r="G30" s="46"/>
      <c r="H30" s="40"/>
      <c r="I30" s="41"/>
      <c r="J30" s="42"/>
      <c r="K30" s="43"/>
      <c r="L30" s="44"/>
      <c r="M30" s="48">
        <f>IF($A$1=1,"",$C31)</f>
        <v>0</v>
      </c>
      <c r="N30" s="55"/>
      <c r="O30" s="44"/>
      <c r="P30" s="45"/>
      <c r="Q30" s="55"/>
      <c r="R30" s="39"/>
      <c r="S30" s="47"/>
      <c r="U30" s="31"/>
      <c r="V30" s="51"/>
      <c r="X30" s="31"/>
      <c r="Y30" s="51"/>
    </row>
    <row r="31" spans="1:25" ht="18.75">
      <c r="A31" s="35"/>
      <c r="B31" s="37"/>
      <c r="C31" s="159"/>
      <c r="E31" s="27"/>
      <c r="F31" s="32"/>
      <c r="G31" s="50"/>
      <c r="H31" s="33"/>
      <c r="I31" s="32"/>
      <c r="J31" s="34"/>
      <c r="K31" s="35"/>
      <c r="L31" s="36"/>
      <c r="M31" s="49">
        <f t="shared" si="0"/>
        <v>0</v>
      </c>
      <c r="N31" s="56"/>
      <c r="O31" s="36"/>
      <c r="P31" s="37"/>
      <c r="Q31" s="56"/>
      <c r="R31" s="32"/>
      <c r="S31" s="52"/>
      <c r="U31" s="53">
        <f>IF(B$1=1,0,INT(L31*M31))</f>
        <v>0</v>
      </c>
      <c r="V31" s="54">
        <f>IF(B$1=1,0,INT(L31*M30))</f>
        <v>0</v>
      </c>
      <c r="X31" s="53">
        <f>IF(B$1=1,0,INT(O31*P31))</f>
        <v>0</v>
      </c>
      <c r="Y31" s="54">
        <f>IF(B$1=1,0,INT(O31*P30))</f>
        <v>0</v>
      </c>
    </row>
    <row r="32" spans="1:25" ht="18.75">
      <c r="A32" s="43"/>
      <c r="B32" s="45"/>
      <c r="C32" s="158"/>
      <c r="E32" s="27"/>
      <c r="F32" s="39"/>
      <c r="G32" s="46"/>
      <c r="H32" s="40"/>
      <c r="I32" s="41"/>
      <c r="J32" s="42"/>
      <c r="K32" s="43"/>
      <c r="L32" s="44"/>
      <c r="M32" s="48">
        <f>IF($A$1=1,"",$C33)</f>
        <v>0</v>
      </c>
      <c r="N32" s="55">
        <f>+V35</f>
        <v>0</v>
      </c>
      <c r="O32" s="44"/>
      <c r="P32" s="45"/>
      <c r="Q32" s="55">
        <f>+Y35</f>
        <v>0</v>
      </c>
      <c r="R32" s="39"/>
      <c r="S32" s="47"/>
      <c r="U32" s="31"/>
      <c r="V32" s="51"/>
      <c r="X32" s="31"/>
      <c r="Y32" s="51"/>
    </row>
    <row r="33" spans="1:25" ht="19.5" thickBot="1">
      <c r="A33" s="35"/>
      <c r="B33" s="37"/>
      <c r="C33" s="159"/>
      <c r="E33" s="57"/>
      <c r="F33" s="58"/>
      <c r="G33" s="59" t="s">
        <v>16</v>
      </c>
      <c r="H33" s="60"/>
      <c r="I33" s="58"/>
      <c r="J33" s="61"/>
      <c r="K33" s="62"/>
      <c r="L33" s="63"/>
      <c r="M33" s="73">
        <f t="shared" si="0"/>
        <v>0</v>
      </c>
      <c r="N33" s="65" t="e">
        <f>+U35</f>
        <v>#REF!</v>
      </c>
      <c r="O33" s="63"/>
      <c r="P33" s="64"/>
      <c r="Q33" s="65">
        <f>+X35</f>
        <v>0</v>
      </c>
      <c r="R33" s="58"/>
      <c r="S33" s="66"/>
      <c r="U33" s="53">
        <f>IF(B$1=1,0,INT(L33*M33))</f>
        <v>0</v>
      </c>
      <c r="V33" s="54">
        <f>IF(B$1=1,0,INT(L33*M32))</f>
        <v>0</v>
      </c>
      <c r="X33" s="53">
        <f>IF(B$1=1,0,INT(O33*P33))</f>
        <v>0</v>
      </c>
      <c r="Y33" s="54">
        <f>IF(B$1=1,0,INT(O33*P32))</f>
        <v>0</v>
      </c>
    </row>
    <row r="34" spans="21:25" ht="12.75">
      <c r="U34" s="67" t="e">
        <f>SUM(U4:U33)</f>
        <v>#REF!</v>
      </c>
      <c r="V34" s="67">
        <f>SUM(V4:V33)</f>
        <v>0</v>
      </c>
      <c r="W34" s="8"/>
      <c r="X34" s="67">
        <f>SUM(X4:X33)</f>
        <v>0</v>
      </c>
      <c r="Y34" s="67">
        <f>SUM(Y4:Y33)</f>
        <v>0</v>
      </c>
    </row>
    <row r="35" spans="21:25" ht="12.75">
      <c r="U35" s="67" t="e">
        <f>ROUNDDOWN(U34,-3)</f>
        <v>#REF!</v>
      </c>
      <c r="V35" s="67">
        <f>+V34</f>
        <v>0</v>
      </c>
      <c r="W35" s="8"/>
      <c r="X35" s="67">
        <f>ROUNDDOWN(X34,-3)</f>
        <v>0</v>
      </c>
      <c r="Y35" s="67">
        <f>+Y34</f>
        <v>0</v>
      </c>
    </row>
  </sheetData>
  <sheetProtection/>
  <mergeCells count="5">
    <mergeCell ref="E2:E3"/>
    <mergeCell ref="G2:G3"/>
    <mergeCell ref="I2:J3"/>
    <mergeCell ref="K2:K3"/>
    <mergeCell ref="R2:S3"/>
  </mergeCells>
  <printOptions horizontalCentered="1"/>
  <pageMargins left="0.3937007874015748" right="0.3937007874015748" top="0.984251968503937" bottom="0" header="0" footer="0"/>
  <pageSetup blackAndWhite="1"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M42" sqref="M42"/>
    </sheetView>
  </sheetViews>
  <sheetFormatPr defaultColWidth="9" defaultRowHeight="14.25"/>
  <cols>
    <col min="1" max="1" width="3.8984375" style="224" customWidth="1"/>
    <col min="2" max="16384" width="9" style="224" customWidth="1"/>
  </cols>
  <sheetData>
    <row r="1" spans="1:9" ht="18">
      <c r="A1" s="223" t="s">
        <v>136</v>
      </c>
      <c r="B1" s="224">
        <v>1</v>
      </c>
      <c r="C1" s="224">
        <v>41</v>
      </c>
      <c r="E1" s="224" t="s">
        <v>144</v>
      </c>
      <c r="G1" s="224" t="s">
        <v>143</v>
      </c>
      <c r="I1" s="224" t="s">
        <v>134</v>
      </c>
    </row>
    <row r="2" spans="2:9" ht="18">
      <c r="B2" s="224">
        <f aca="true" t="shared" si="0" ref="B2:B40">B1+1</f>
        <v>2</v>
      </c>
      <c r="C2" s="224">
        <f aca="true" t="shared" si="1" ref="C2:C40">C1+1</f>
        <v>42</v>
      </c>
      <c r="E2" s="224" t="s">
        <v>135</v>
      </c>
      <c r="G2" s="224" t="s">
        <v>149</v>
      </c>
      <c r="I2" s="224" t="s">
        <v>132</v>
      </c>
    </row>
    <row r="3" spans="2:9" ht="18">
      <c r="B3" s="224">
        <f t="shared" si="0"/>
        <v>3</v>
      </c>
      <c r="C3" s="224">
        <f t="shared" si="1"/>
        <v>43</v>
      </c>
      <c r="E3" s="224" t="s">
        <v>133</v>
      </c>
      <c r="G3" s="224" t="s">
        <v>9</v>
      </c>
      <c r="I3" s="224" t="s">
        <v>28</v>
      </c>
    </row>
    <row r="4" spans="2:9" ht="18">
      <c r="B4" s="224">
        <f t="shared" si="0"/>
        <v>4</v>
      </c>
      <c r="C4" s="224">
        <f t="shared" si="1"/>
        <v>44</v>
      </c>
      <c r="E4" s="224" t="s">
        <v>147</v>
      </c>
      <c r="G4" s="224" t="s">
        <v>154</v>
      </c>
      <c r="I4" s="224" t="s">
        <v>29</v>
      </c>
    </row>
    <row r="5" spans="2:9" ht="18">
      <c r="B5" s="224">
        <f t="shared" si="0"/>
        <v>5</v>
      </c>
      <c r="C5" s="224">
        <f t="shared" si="1"/>
        <v>45</v>
      </c>
      <c r="E5" s="224" t="s">
        <v>131</v>
      </c>
      <c r="G5" s="224" t="s">
        <v>153</v>
      </c>
      <c r="I5" s="224" t="s">
        <v>44</v>
      </c>
    </row>
    <row r="6" spans="2:9" ht="18">
      <c r="B6" s="224">
        <f t="shared" si="0"/>
        <v>6</v>
      </c>
      <c r="C6" s="224">
        <f t="shared" si="1"/>
        <v>46</v>
      </c>
      <c r="E6" s="224" t="s">
        <v>145</v>
      </c>
      <c r="G6" s="224" t="s">
        <v>63</v>
      </c>
      <c r="I6" s="224" t="s">
        <v>73</v>
      </c>
    </row>
    <row r="7" spans="2:9" ht="18">
      <c r="B7" s="224">
        <f t="shared" si="0"/>
        <v>7</v>
      </c>
      <c r="C7" s="224">
        <f t="shared" si="1"/>
        <v>47</v>
      </c>
      <c r="E7" s="224" t="s">
        <v>146</v>
      </c>
      <c r="G7" s="224" t="s">
        <v>27</v>
      </c>
      <c r="I7" s="224" t="s">
        <v>74</v>
      </c>
    </row>
    <row r="8" spans="2:9" ht="18">
      <c r="B8" s="224">
        <f t="shared" si="0"/>
        <v>8</v>
      </c>
      <c r="C8" s="224">
        <f t="shared" si="1"/>
        <v>48</v>
      </c>
      <c r="E8" s="224" t="s">
        <v>150</v>
      </c>
      <c r="G8" s="224" t="s">
        <v>10</v>
      </c>
      <c r="I8" s="224" t="s">
        <v>22</v>
      </c>
    </row>
    <row r="9" spans="2:9" ht="18">
      <c r="B9" s="224">
        <f t="shared" si="0"/>
        <v>9</v>
      </c>
      <c r="C9" s="224">
        <f t="shared" si="1"/>
        <v>49</v>
      </c>
      <c r="E9" s="224" t="s">
        <v>130</v>
      </c>
      <c r="I9" s="224" t="s">
        <v>64</v>
      </c>
    </row>
    <row r="10" spans="2:9" ht="18">
      <c r="B10" s="224">
        <f t="shared" si="0"/>
        <v>10</v>
      </c>
      <c r="C10" s="224">
        <f t="shared" si="1"/>
        <v>50</v>
      </c>
      <c r="E10" s="224" t="s">
        <v>151</v>
      </c>
      <c r="I10" s="224" t="s">
        <v>65</v>
      </c>
    </row>
    <row r="11" spans="2:9" ht="18">
      <c r="B11" s="224">
        <f t="shared" si="0"/>
        <v>11</v>
      </c>
      <c r="C11" s="224">
        <f t="shared" si="1"/>
        <v>51</v>
      </c>
      <c r="E11" s="224" t="s">
        <v>79</v>
      </c>
      <c r="G11" s="224" t="s">
        <v>36</v>
      </c>
      <c r="I11" s="224" t="s">
        <v>66</v>
      </c>
    </row>
    <row r="12" spans="2:9" ht="18">
      <c r="B12" s="224">
        <f t="shared" si="0"/>
        <v>12</v>
      </c>
      <c r="C12" s="224">
        <f t="shared" si="1"/>
        <v>52</v>
      </c>
      <c r="E12" s="224" t="s">
        <v>78</v>
      </c>
      <c r="G12" s="224" t="s">
        <v>31</v>
      </c>
      <c r="I12" s="224" t="s">
        <v>0</v>
      </c>
    </row>
    <row r="13" spans="2:9" ht="18">
      <c r="B13" s="224">
        <f t="shared" si="0"/>
        <v>13</v>
      </c>
      <c r="C13" s="224">
        <f t="shared" si="1"/>
        <v>53</v>
      </c>
      <c r="E13" s="224" t="s">
        <v>67</v>
      </c>
      <c r="G13" s="224" t="s">
        <v>32</v>
      </c>
      <c r="I13" s="224" t="s">
        <v>1</v>
      </c>
    </row>
    <row r="14" spans="2:9" ht="18">
      <c r="B14" s="224">
        <f t="shared" si="0"/>
        <v>14</v>
      </c>
      <c r="C14" s="224">
        <f t="shared" si="1"/>
        <v>54</v>
      </c>
      <c r="E14" s="224" t="s">
        <v>34</v>
      </c>
      <c r="I14" s="224" t="s">
        <v>39</v>
      </c>
    </row>
    <row r="15" spans="2:9" ht="18">
      <c r="B15" s="224">
        <f t="shared" si="0"/>
        <v>15</v>
      </c>
      <c r="C15" s="224">
        <f t="shared" si="1"/>
        <v>55</v>
      </c>
      <c r="E15" s="224" t="s">
        <v>35</v>
      </c>
      <c r="I15" s="224" t="s">
        <v>40</v>
      </c>
    </row>
    <row r="16" spans="2:9" ht="18">
      <c r="B16" s="224">
        <f t="shared" si="0"/>
        <v>16</v>
      </c>
      <c r="C16" s="224">
        <f t="shared" si="1"/>
        <v>56</v>
      </c>
      <c r="E16" s="224" t="s">
        <v>41</v>
      </c>
      <c r="I16" s="224" t="s">
        <v>75</v>
      </c>
    </row>
    <row r="17" spans="2:9" ht="18">
      <c r="B17" s="224">
        <f t="shared" si="0"/>
        <v>17</v>
      </c>
      <c r="C17" s="224">
        <f t="shared" si="1"/>
        <v>57</v>
      </c>
      <c r="I17" s="224" t="s">
        <v>76</v>
      </c>
    </row>
    <row r="18" spans="2:9" ht="18">
      <c r="B18" s="224">
        <f t="shared" si="0"/>
        <v>18</v>
      </c>
      <c r="C18" s="224">
        <f t="shared" si="1"/>
        <v>58</v>
      </c>
      <c r="E18" s="224" t="s">
        <v>152</v>
      </c>
      <c r="I18" s="224" t="s">
        <v>77</v>
      </c>
    </row>
    <row r="19" spans="2:9" ht="18">
      <c r="B19" s="224">
        <f t="shared" si="0"/>
        <v>19</v>
      </c>
      <c r="C19" s="224">
        <f t="shared" si="1"/>
        <v>59</v>
      </c>
      <c r="E19" s="224" t="s">
        <v>129</v>
      </c>
      <c r="I19" s="224" t="s">
        <v>30</v>
      </c>
    </row>
    <row r="20" spans="2:9" ht="18">
      <c r="B20" s="224">
        <f t="shared" si="0"/>
        <v>20</v>
      </c>
      <c r="C20" s="224">
        <f t="shared" si="1"/>
        <v>60</v>
      </c>
      <c r="E20" s="224" t="s">
        <v>128</v>
      </c>
      <c r="I20" s="224" t="s">
        <v>70</v>
      </c>
    </row>
    <row r="21" spans="2:9" ht="18">
      <c r="B21" s="224">
        <f t="shared" si="0"/>
        <v>21</v>
      </c>
      <c r="C21" s="224">
        <f t="shared" si="1"/>
        <v>61</v>
      </c>
      <c r="E21" s="224" t="s">
        <v>127</v>
      </c>
      <c r="I21" s="224" t="s">
        <v>71</v>
      </c>
    </row>
    <row r="22" spans="2:9" ht="18">
      <c r="B22" s="224">
        <f t="shared" si="0"/>
        <v>22</v>
      </c>
      <c r="C22" s="224">
        <f t="shared" si="1"/>
        <v>62</v>
      </c>
      <c r="E22" s="224" t="s">
        <v>126</v>
      </c>
      <c r="I22" s="224" t="s">
        <v>72</v>
      </c>
    </row>
    <row r="23" spans="2:9" ht="18">
      <c r="B23" s="224">
        <f t="shared" si="0"/>
        <v>23</v>
      </c>
      <c r="C23" s="224">
        <f t="shared" si="1"/>
        <v>63</v>
      </c>
      <c r="E23" s="224" t="s">
        <v>125</v>
      </c>
      <c r="I23" s="224" t="s">
        <v>56</v>
      </c>
    </row>
    <row r="24" spans="2:9" ht="18">
      <c r="B24" s="224">
        <f t="shared" si="0"/>
        <v>24</v>
      </c>
      <c r="C24" s="224">
        <f t="shared" si="1"/>
        <v>64</v>
      </c>
      <c r="E24" s="224" t="s">
        <v>124</v>
      </c>
      <c r="I24" s="224" t="s">
        <v>57</v>
      </c>
    </row>
    <row r="25" spans="2:9" ht="18">
      <c r="B25" s="224">
        <f t="shared" si="0"/>
        <v>25</v>
      </c>
      <c r="C25" s="224">
        <f t="shared" si="1"/>
        <v>65</v>
      </c>
      <c r="E25" s="224" t="s">
        <v>123</v>
      </c>
      <c r="I25" s="224" t="s">
        <v>58</v>
      </c>
    </row>
    <row r="26" spans="2:9" ht="18">
      <c r="B26" s="224">
        <f t="shared" si="0"/>
        <v>26</v>
      </c>
      <c r="C26" s="224">
        <f t="shared" si="1"/>
        <v>66</v>
      </c>
      <c r="E26" s="224" t="s">
        <v>122</v>
      </c>
      <c r="I26" s="224" t="s">
        <v>68</v>
      </c>
    </row>
    <row r="27" spans="2:9" ht="18">
      <c r="B27" s="224">
        <f t="shared" si="0"/>
        <v>27</v>
      </c>
      <c r="C27" s="224">
        <f t="shared" si="1"/>
        <v>67</v>
      </c>
      <c r="E27" s="224" t="s">
        <v>121</v>
      </c>
      <c r="I27" s="224" t="s">
        <v>69</v>
      </c>
    </row>
    <row r="28" spans="2:9" ht="18">
      <c r="B28" s="224">
        <f t="shared" si="0"/>
        <v>28</v>
      </c>
      <c r="C28" s="224">
        <f t="shared" si="1"/>
        <v>68</v>
      </c>
      <c r="E28" s="224" t="s">
        <v>120</v>
      </c>
      <c r="I28" s="224" t="s">
        <v>61</v>
      </c>
    </row>
    <row r="29" spans="2:9" ht="18">
      <c r="B29" s="224">
        <f t="shared" si="0"/>
        <v>29</v>
      </c>
      <c r="C29" s="224">
        <f t="shared" si="1"/>
        <v>69</v>
      </c>
      <c r="I29" s="224" t="s">
        <v>80</v>
      </c>
    </row>
    <row r="30" spans="2:14" ht="18">
      <c r="B30" s="224">
        <f t="shared" si="0"/>
        <v>30</v>
      </c>
      <c r="C30" s="224">
        <f t="shared" si="1"/>
        <v>70</v>
      </c>
      <c r="E30" s="224" t="s">
        <v>156</v>
      </c>
      <c r="I30" s="224" t="s">
        <v>81</v>
      </c>
      <c r="N30"/>
    </row>
    <row r="31" spans="2:14" ht="18">
      <c r="B31" s="224">
        <f t="shared" si="0"/>
        <v>31</v>
      </c>
      <c r="C31" s="224">
        <f t="shared" si="1"/>
        <v>71</v>
      </c>
      <c r="E31" s="224" t="s">
        <v>157</v>
      </c>
      <c r="I31" s="224" t="s">
        <v>82</v>
      </c>
      <c r="N31"/>
    </row>
    <row r="32" spans="2:14" ht="18">
      <c r="B32" s="224">
        <f t="shared" si="0"/>
        <v>32</v>
      </c>
      <c r="C32" s="224">
        <f t="shared" si="1"/>
        <v>72</v>
      </c>
      <c r="E32" s="224" t="s">
        <v>148</v>
      </c>
      <c r="I32" s="224" t="s">
        <v>83</v>
      </c>
      <c r="N32"/>
    </row>
    <row r="33" spans="2:14" ht="18">
      <c r="B33" s="224">
        <f t="shared" si="0"/>
        <v>33</v>
      </c>
      <c r="C33" s="224">
        <f t="shared" si="1"/>
        <v>73</v>
      </c>
      <c r="E33" s="224" t="s">
        <v>155</v>
      </c>
      <c r="I33" s="224" t="s">
        <v>84</v>
      </c>
      <c r="N33"/>
    </row>
    <row r="34" spans="2:14" ht="18">
      <c r="B34" s="224">
        <f t="shared" si="0"/>
        <v>34</v>
      </c>
      <c r="C34" s="224">
        <f t="shared" si="1"/>
        <v>74</v>
      </c>
      <c r="I34" s="224" t="s">
        <v>85</v>
      </c>
      <c r="N34"/>
    </row>
    <row r="35" spans="2:14" ht="18">
      <c r="B35" s="224">
        <f t="shared" si="0"/>
        <v>35</v>
      </c>
      <c r="C35" s="224">
        <f t="shared" si="1"/>
        <v>75</v>
      </c>
      <c r="I35" s="224" t="s">
        <v>86</v>
      </c>
      <c r="N35"/>
    </row>
    <row r="36" spans="2:14" ht="18">
      <c r="B36" s="224">
        <f t="shared" si="0"/>
        <v>36</v>
      </c>
      <c r="C36" s="224">
        <f t="shared" si="1"/>
        <v>76</v>
      </c>
      <c r="I36" s="224" t="s">
        <v>88</v>
      </c>
      <c r="N36"/>
    </row>
    <row r="37" spans="2:14" ht="18">
      <c r="B37" s="224">
        <f t="shared" si="0"/>
        <v>37</v>
      </c>
      <c r="C37" s="224">
        <f t="shared" si="1"/>
        <v>77</v>
      </c>
      <c r="I37" s="224" t="s">
        <v>89</v>
      </c>
      <c r="N37"/>
    </row>
    <row r="38" spans="2:14" ht="18">
      <c r="B38" s="224">
        <f t="shared" si="0"/>
        <v>38</v>
      </c>
      <c r="C38" s="224">
        <f t="shared" si="1"/>
        <v>78</v>
      </c>
      <c r="I38" s="224" t="s">
        <v>90</v>
      </c>
      <c r="N38"/>
    </row>
    <row r="39" spans="2:14" ht="18">
      <c r="B39" s="224">
        <f t="shared" si="0"/>
        <v>39</v>
      </c>
      <c r="C39" s="224">
        <f t="shared" si="1"/>
        <v>79</v>
      </c>
      <c r="I39" s="224" t="s">
        <v>92</v>
      </c>
      <c r="N39"/>
    </row>
    <row r="40" spans="2:14" ht="18">
      <c r="B40" s="224">
        <f t="shared" si="0"/>
        <v>40</v>
      </c>
      <c r="C40" s="224">
        <f t="shared" si="1"/>
        <v>80</v>
      </c>
      <c r="I40" s="224" t="s">
        <v>93</v>
      </c>
      <c r="N40"/>
    </row>
    <row r="41" ht="18">
      <c r="N41"/>
    </row>
    <row r="42" ht="18">
      <c r="N42"/>
    </row>
    <row r="43" ht="18">
      <c r="N43"/>
    </row>
    <row r="44" ht="18">
      <c r="N44"/>
    </row>
    <row r="45" ht="18">
      <c r="N45"/>
    </row>
    <row r="46" ht="18">
      <c r="N46"/>
    </row>
    <row r="47" ht="18">
      <c r="N47"/>
    </row>
    <row r="48" ht="18">
      <c r="N48"/>
    </row>
    <row r="49" ht="18">
      <c r="N49"/>
    </row>
    <row r="50" ht="18">
      <c r="N50"/>
    </row>
    <row r="51" ht="18">
      <c r="N51"/>
    </row>
    <row r="52" ht="18">
      <c r="N52"/>
    </row>
    <row r="53" ht="18">
      <c r="N53"/>
    </row>
    <row r="54" ht="18">
      <c r="N54"/>
    </row>
    <row r="55" ht="18">
      <c r="N55"/>
    </row>
    <row r="56" ht="18">
      <c r="N56"/>
    </row>
    <row r="57" ht="18">
      <c r="N57"/>
    </row>
    <row r="58" ht="18">
      <c r="N58"/>
    </row>
    <row r="59" ht="18">
      <c r="N59"/>
    </row>
    <row r="60" ht="18">
      <c r="N60"/>
    </row>
    <row r="61" ht="18">
      <c r="N61"/>
    </row>
    <row r="62" ht="18">
      <c r="N62"/>
    </row>
    <row r="63" ht="18">
      <c r="N63"/>
    </row>
    <row r="64" ht="18">
      <c r="N64"/>
    </row>
    <row r="65" ht="18">
      <c r="N65"/>
    </row>
    <row r="66" ht="18">
      <c r="N66"/>
    </row>
    <row r="67" ht="18">
      <c r="N67"/>
    </row>
    <row r="68" ht="18">
      <c r="N68"/>
    </row>
    <row r="69" ht="18">
      <c r="N69"/>
    </row>
    <row r="70" ht="18">
      <c r="N70"/>
    </row>
    <row r="71" ht="18">
      <c r="N71"/>
    </row>
    <row r="72" ht="18">
      <c r="N72"/>
    </row>
    <row r="73" ht="18">
      <c r="N73"/>
    </row>
    <row r="74" ht="18">
      <c r="N74"/>
    </row>
    <row r="75" ht="18">
      <c r="N75"/>
    </row>
    <row r="76" ht="18">
      <c r="N76"/>
    </row>
    <row r="77" ht="18">
      <c r="N77"/>
    </row>
    <row r="78" ht="18">
      <c r="N78"/>
    </row>
    <row r="79" ht="18">
      <c r="N79"/>
    </row>
    <row r="80" ht="18">
      <c r="N80"/>
    </row>
    <row r="81" ht="18">
      <c r="N81"/>
    </row>
    <row r="82" ht="18">
      <c r="N82"/>
    </row>
    <row r="83" ht="18">
      <c r="N83"/>
    </row>
    <row r="84" ht="18">
      <c r="N84"/>
    </row>
    <row r="85" ht="18">
      <c r="N85"/>
    </row>
    <row r="86" ht="18">
      <c r="N86"/>
    </row>
    <row r="87" ht="18">
      <c r="N87"/>
    </row>
    <row r="88" ht="18">
      <c r="N88"/>
    </row>
    <row r="89" ht="18">
      <c r="N89"/>
    </row>
    <row r="90" ht="18">
      <c r="N90"/>
    </row>
    <row r="91" ht="18">
      <c r="N91"/>
    </row>
    <row r="92" ht="18">
      <c r="N92"/>
    </row>
    <row r="93" ht="18">
      <c r="N93"/>
    </row>
    <row r="94" ht="18">
      <c r="N94"/>
    </row>
    <row r="95" ht="18">
      <c r="N95"/>
    </row>
    <row r="96" ht="18">
      <c r="N96"/>
    </row>
    <row r="97" ht="18">
      <c r="N97"/>
    </row>
    <row r="98" ht="18">
      <c r="N98"/>
    </row>
    <row r="99" ht="18">
      <c r="N99"/>
    </row>
    <row r="100" ht="18">
      <c r="N100"/>
    </row>
    <row r="101" ht="18">
      <c r="N101"/>
    </row>
    <row r="102" ht="18">
      <c r="N102"/>
    </row>
    <row r="103" ht="18">
      <c r="N103"/>
    </row>
    <row r="104" ht="18">
      <c r="N104"/>
    </row>
    <row r="105" ht="18">
      <c r="N105"/>
    </row>
    <row r="106" ht="18">
      <c r="N106"/>
    </row>
    <row r="107" ht="18">
      <c r="N107"/>
    </row>
    <row r="108" ht="18">
      <c r="N108"/>
    </row>
    <row r="109" ht="18">
      <c r="N109"/>
    </row>
    <row r="110" ht="18">
      <c r="N110"/>
    </row>
    <row r="111" ht="18">
      <c r="N111"/>
    </row>
    <row r="112" ht="18">
      <c r="N112"/>
    </row>
    <row r="113" ht="18">
      <c r="N113"/>
    </row>
    <row r="114" ht="18">
      <c r="N114"/>
    </row>
    <row r="115" ht="18">
      <c r="N115"/>
    </row>
    <row r="116" ht="18">
      <c r="N116"/>
    </row>
    <row r="117" ht="18">
      <c r="N117"/>
    </row>
    <row r="118" ht="18">
      <c r="N118"/>
    </row>
    <row r="119" ht="18">
      <c r="N119"/>
    </row>
    <row r="120" ht="18">
      <c r="N120"/>
    </row>
    <row r="121" ht="18">
      <c r="N121"/>
    </row>
    <row r="122" ht="18">
      <c r="N122"/>
    </row>
    <row r="123" ht="18">
      <c r="N1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1:Y35"/>
  <sheetViews>
    <sheetView showZeros="0" view="pageBreakPreview" zoomScale="90" zoomScaleSheetLayoutView="90" zoomScalePageLayoutView="0" workbookViewId="0" topLeftCell="A1">
      <selection activeCell="A1" sqref="A1"/>
    </sheetView>
  </sheetViews>
  <sheetFormatPr defaultColWidth="9" defaultRowHeight="14.25"/>
  <cols>
    <col min="1" max="1" width="10.69921875" style="8" customWidth="1"/>
    <col min="2" max="3" width="13.19921875" style="8" customWidth="1"/>
    <col min="4" max="5" width="7.69921875" style="8" customWidth="1"/>
    <col min="6" max="6" width="1.69921875" style="8" customWidth="1"/>
    <col min="7" max="7" width="20.69921875" style="8" customWidth="1"/>
    <col min="8" max="9" width="1.69921875" style="8" customWidth="1"/>
    <col min="10" max="10" width="24.69921875" style="8" customWidth="1"/>
    <col min="11" max="11" width="6.69921875" style="8" customWidth="1"/>
    <col min="12" max="12" width="10.69921875" style="8" customWidth="1"/>
    <col min="13" max="13" width="12.69921875" style="8" customWidth="1"/>
    <col min="14" max="14" width="14.69921875" style="8" customWidth="1"/>
    <col min="15" max="15" width="10.69921875" style="8" customWidth="1"/>
    <col min="16" max="16" width="12.69921875" style="8" customWidth="1"/>
    <col min="17" max="17" width="14.69921875" style="8" customWidth="1"/>
    <col min="18" max="18" width="0.8984375" style="8" customWidth="1"/>
    <col min="19" max="19" width="24.69921875" style="8" customWidth="1"/>
    <col min="20" max="20" width="20.69921875" style="8" customWidth="1"/>
    <col min="21" max="22" width="14.69921875" style="8" customWidth="1"/>
    <col min="23" max="23" width="9" style="9" customWidth="1"/>
    <col min="24" max="25" width="14.69921875" style="8" customWidth="1"/>
    <col min="26" max="16384" width="9" style="8" customWidth="1"/>
  </cols>
  <sheetData>
    <row r="1" spans="1:19" ht="24" thickBot="1">
      <c r="A1" s="104">
        <v>0</v>
      </c>
      <c r="B1" s="1">
        <v>7</v>
      </c>
      <c r="C1" s="161"/>
      <c r="D1" s="2" t="s">
        <v>3</v>
      </c>
      <c r="E1" s="3" t="str">
        <f>"第"&amp;IF(B$1&gt;9,FIXED(B$1,0,TRUE),WIDECHAR(FIXED(B$1,0,TRUE)))&amp;"号 内 訳 書"</f>
        <v>第７号 内 訳 書</v>
      </c>
      <c r="F1" s="3"/>
      <c r="G1" s="3"/>
      <c r="H1" s="4"/>
      <c r="I1" s="5"/>
      <c r="J1" s="6" t="s">
        <v>101</v>
      </c>
      <c r="K1" s="79"/>
      <c r="L1" s="79"/>
      <c r="M1" s="19"/>
      <c r="N1" s="19"/>
      <c r="O1" s="78"/>
      <c r="P1" s="19"/>
      <c r="Q1" s="19"/>
      <c r="S1" s="166"/>
    </row>
    <row r="2" spans="1:25" ht="15.75">
      <c r="A2" s="126" t="s">
        <v>46</v>
      </c>
      <c r="B2" s="10"/>
      <c r="C2" s="10"/>
      <c r="D2" s="11"/>
      <c r="E2" s="250" t="s">
        <v>15</v>
      </c>
      <c r="F2" s="12"/>
      <c r="G2" s="252" t="s">
        <v>18</v>
      </c>
      <c r="H2" s="13"/>
      <c r="I2" s="254" t="s">
        <v>12</v>
      </c>
      <c r="J2" s="255"/>
      <c r="K2" s="258" t="s">
        <v>11</v>
      </c>
      <c r="L2" s="14" t="s">
        <v>5</v>
      </c>
      <c r="M2" s="15"/>
      <c r="N2" s="16"/>
      <c r="O2" s="14" t="s">
        <v>4</v>
      </c>
      <c r="P2" s="15"/>
      <c r="Q2" s="16"/>
      <c r="R2" s="254" t="s">
        <v>17</v>
      </c>
      <c r="S2" s="260"/>
      <c r="U2" s="17" t="s">
        <v>47</v>
      </c>
      <c r="V2" s="18"/>
      <c r="W2" s="19"/>
      <c r="X2" s="17" t="s">
        <v>48</v>
      </c>
      <c r="Y2" s="18"/>
    </row>
    <row r="3" spans="1:25" ht="16.5" thickBot="1">
      <c r="A3" s="80" t="s">
        <v>45</v>
      </c>
      <c r="B3" s="20"/>
      <c r="C3" s="68" t="s">
        <v>95</v>
      </c>
      <c r="D3" s="21"/>
      <c r="E3" s="251"/>
      <c r="F3" s="22"/>
      <c r="G3" s="253"/>
      <c r="H3" s="23"/>
      <c r="I3" s="256"/>
      <c r="J3" s="257"/>
      <c r="K3" s="259"/>
      <c r="L3" s="24" t="s">
        <v>19</v>
      </c>
      <c r="M3" s="24" t="s">
        <v>13</v>
      </c>
      <c r="N3" s="24" t="s">
        <v>14</v>
      </c>
      <c r="O3" s="24" t="s">
        <v>19</v>
      </c>
      <c r="P3" s="24" t="s">
        <v>13</v>
      </c>
      <c r="Q3" s="24" t="s">
        <v>14</v>
      </c>
      <c r="R3" s="256"/>
      <c r="S3" s="261"/>
      <c r="U3" s="25" t="s">
        <v>20</v>
      </c>
      <c r="V3" s="26" t="s">
        <v>21</v>
      </c>
      <c r="W3" s="19"/>
      <c r="X3" s="25" t="s">
        <v>20</v>
      </c>
      <c r="Y3" s="26" t="s">
        <v>21</v>
      </c>
    </row>
    <row r="4" spans="1:25" ht="19.5" thickTop="1">
      <c r="A4" s="43"/>
      <c r="B4" s="45"/>
      <c r="C4" s="158"/>
      <c r="D4" s="8">
        <v>28</v>
      </c>
      <c r="E4" s="27"/>
      <c r="F4" s="39"/>
      <c r="G4" s="46"/>
      <c r="H4" s="40"/>
      <c r="I4" s="41"/>
      <c r="J4" s="69"/>
      <c r="K4" s="43"/>
      <c r="L4" s="44"/>
      <c r="M4" s="48">
        <f>IF($A$1=1,"",$C5)</f>
        <v>0</v>
      </c>
      <c r="N4" s="30">
        <f>V5</f>
        <v>0</v>
      </c>
      <c r="O4" s="44"/>
      <c r="P4" s="48"/>
      <c r="Q4" s="30">
        <f>Y5</f>
        <v>0</v>
      </c>
      <c r="R4" s="39"/>
      <c r="S4" s="137">
        <f aca="true" t="shared" si="0" ref="S4:S13">IF($A$1=1,"",T4)</f>
        <v>0</v>
      </c>
      <c r="U4" s="31"/>
      <c r="V4" s="51"/>
      <c r="X4" s="31"/>
      <c r="Y4" s="51"/>
    </row>
    <row r="5" spans="1:25" ht="18.75">
      <c r="A5" s="35"/>
      <c r="B5" s="37">
        <v>13700</v>
      </c>
      <c r="C5" s="159"/>
      <c r="E5" s="27"/>
      <c r="F5" s="32"/>
      <c r="G5" s="50" t="s">
        <v>99</v>
      </c>
      <c r="H5" s="33"/>
      <c r="I5" s="32"/>
      <c r="J5" s="70"/>
      <c r="K5" s="35" t="s">
        <v>33</v>
      </c>
      <c r="L5" s="136">
        <f>IF($A$1=1,"",$D4)</f>
        <v>28</v>
      </c>
      <c r="M5" s="49">
        <f aca="true" t="shared" si="1" ref="M5:M33">IF($A$1=1,"",$B5)</f>
        <v>13700</v>
      </c>
      <c r="N5" s="38">
        <f>U5</f>
        <v>383600</v>
      </c>
      <c r="O5" s="125">
        <f>IF($A$1=1,"",$D5)</f>
        <v>0</v>
      </c>
      <c r="P5" s="49"/>
      <c r="Q5" s="38">
        <f>X5</f>
        <v>0</v>
      </c>
      <c r="R5" s="32"/>
      <c r="S5" s="71" t="str">
        <f t="shared" si="0"/>
        <v>県単価</v>
      </c>
      <c r="T5" s="76" t="s">
        <v>96</v>
      </c>
      <c r="U5" s="53">
        <f>INT(L5*M5)</f>
        <v>383600</v>
      </c>
      <c r="V5" s="54">
        <f>INT(L5*M4)</f>
        <v>0</v>
      </c>
      <c r="X5" s="53">
        <f>INT(O5*P5)</f>
        <v>0</v>
      </c>
      <c r="Y5" s="54">
        <f>INT(O5*P4)</f>
        <v>0</v>
      </c>
    </row>
    <row r="6" spans="1:25" ht="18.75">
      <c r="A6" s="43"/>
      <c r="B6" s="45"/>
      <c r="C6" s="158"/>
      <c r="D6" s="8">
        <f>D4</f>
        <v>28</v>
      </c>
      <c r="E6" s="27"/>
      <c r="F6" s="39"/>
      <c r="G6" s="46"/>
      <c r="H6" s="40"/>
      <c r="I6" s="41"/>
      <c r="J6" s="69"/>
      <c r="K6" s="43"/>
      <c r="L6" s="44"/>
      <c r="M6" s="48">
        <f>IF($A$1=1,"",$C7)</f>
        <v>0</v>
      </c>
      <c r="N6" s="30">
        <f>V7</f>
        <v>0</v>
      </c>
      <c r="O6" s="44"/>
      <c r="P6" s="48"/>
      <c r="Q6" s="30">
        <f>Y7</f>
        <v>0</v>
      </c>
      <c r="R6" s="39"/>
      <c r="S6" s="137">
        <f t="shared" si="0"/>
        <v>0</v>
      </c>
      <c r="U6" s="31"/>
      <c r="V6" s="51"/>
      <c r="X6" s="31"/>
      <c r="Y6" s="51"/>
    </row>
    <row r="7" spans="1:25" ht="18.75">
      <c r="A7" s="35"/>
      <c r="B7" s="37">
        <v>11700</v>
      </c>
      <c r="C7" s="159"/>
      <c r="E7" s="27"/>
      <c r="F7" s="32"/>
      <c r="G7" s="50" t="s">
        <v>100</v>
      </c>
      <c r="H7" s="33"/>
      <c r="I7" s="32"/>
      <c r="J7" s="70"/>
      <c r="K7" s="35" t="s">
        <v>33</v>
      </c>
      <c r="L7" s="136">
        <f>IF($A$1=1,"",$D6)</f>
        <v>28</v>
      </c>
      <c r="M7" s="49">
        <f t="shared" si="1"/>
        <v>11700</v>
      </c>
      <c r="N7" s="38">
        <f>U7</f>
        <v>327600</v>
      </c>
      <c r="O7" s="125">
        <f>IF($A$1=1,"",$D7)</f>
        <v>0</v>
      </c>
      <c r="P7" s="49"/>
      <c r="Q7" s="38">
        <f>X7</f>
        <v>0</v>
      </c>
      <c r="R7" s="32"/>
      <c r="S7" s="71" t="str">
        <f t="shared" si="0"/>
        <v>県単価</v>
      </c>
      <c r="T7" s="76" t="s">
        <v>96</v>
      </c>
      <c r="U7" s="53">
        <f>INT(L7*M7)</f>
        <v>327600</v>
      </c>
      <c r="V7" s="54">
        <f>INT(L7*M6)</f>
        <v>0</v>
      </c>
      <c r="X7" s="53">
        <f>INT(O7*P7)</f>
        <v>0</v>
      </c>
      <c r="Y7" s="54">
        <f>INT(O7*P6)</f>
        <v>0</v>
      </c>
    </row>
    <row r="8" spans="1:25" ht="18.75">
      <c r="A8" s="43"/>
      <c r="B8" s="45"/>
      <c r="C8" s="158"/>
      <c r="E8" s="27"/>
      <c r="F8" s="39"/>
      <c r="G8" s="46"/>
      <c r="H8" s="40"/>
      <c r="I8" s="41"/>
      <c r="J8" s="69"/>
      <c r="K8" s="43"/>
      <c r="L8" s="44"/>
      <c r="M8" s="48">
        <f>IF($A$1=1,"",$C9)</f>
        <v>0</v>
      </c>
      <c r="N8" s="30">
        <f>V9</f>
        <v>0</v>
      </c>
      <c r="O8" s="28"/>
      <c r="P8" s="29"/>
      <c r="Q8" s="30">
        <f>Y9</f>
        <v>0</v>
      </c>
      <c r="R8" s="39"/>
      <c r="S8" s="137">
        <f t="shared" si="0"/>
        <v>0</v>
      </c>
      <c r="U8" s="31"/>
      <c r="V8" s="51"/>
      <c r="X8" s="31"/>
      <c r="Y8" s="51"/>
    </row>
    <row r="9" spans="1:25" ht="18.75">
      <c r="A9" s="35"/>
      <c r="B9" s="37"/>
      <c r="C9" s="159"/>
      <c r="E9" s="27"/>
      <c r="F9" s="32"/>
      <c r="G9" s="50"/>
      <c r="H9" s="33"/>
      <c r="I9" s="32"/>
      <c r="J9" s="70"/>
      <c r="K9" s="35"/>
      <c r="L9" s="75"/>
      <c r="M9" s="49">
        <f t="shared" si="1"/>
        <v>0</v>
      </c>
      <c r="N9" s="38">
        <f>U9</f>
        <v>0</v>
      </c>
      <c r="O9" s="36"/>
      <c r="P9" s="37"/>
      <c r="Q9" s="38">
        <f>X9</f>
        <v>0</v>
      </c>
      <c r="R9" s="32"/>
      <c r="S9" s="71">
        <f t="shared" si="0"/>
        <v>0</v>
      </c>
      <c r="T9" s="76"/>
      <c r="U9" s="53">
        <f>INT(L9*M9)</f>
        <v>0</v>
      </c>
      <c r="V9" s="54">
        <f>INT(L9*M8)</f>
        <v>0</v>
      </c>
      <c r="X9" s="53">
        <f>INT(O9*P9)</f>
        <v>0</v>
      </c>
      <c r="Y9" s="54">
        <f>INT(O9*P8)</f>
        <v>0</v>
      </c>
    </row>
    <row r="10" spans="1:25" ht="18.75">
      <c r="A10" s="43"/>
      <c r="B10" s="45"/>
      <c r="C10" s="158"/>
      <c r="E10" s="27"/>
      <c r="F10" s="39"/>
      <c r="G10" s="46"/>
      <c r="H10" s="40"/>
      <c r="I10" s="41"/>
      <c r="J10" s="69"/>
      <c r="K10" s="43"/>
      <c r="L10" s="44"/>
      <c r="M10" s="48">
        <f>IF($A$1=1,"",$C11)</f>
        <v>0</v>
      </c>
      <c r="N10" s="30">
        <f>V11</f>
        <v>0</v>
      </c>
      <c r="O10" s="28"/>
      <c r="P10" s="29"/>
      <c r="Q10" s="30">
        <f>Y11</f>
        <v>0</v>
      </c>
      <c r="R10" s="39"/>
      <c r="S10" s="137">
        <f t="shared" si="0"/>
        <v>0</v>
      </c>
      <c r="U10" s="31"/>
      <c r="V10" s="51"/>
      <c r="X10" s="31"/>
      <c r="Y10" s="51"/>
    </row>
    <row r="11" spans="1:25" ht="18.75">
      <c r="A11" s="35"/>
      <c r="B11" s="37"/>
      <c r="C11" s="159"/>
      <c r="E11" s="27"/>
      <c r="F11" s="32"/>
      <c r="G11" s="50"/>
      <c r="H11" s="33"/>
      <c r="I11" s="32"/>
      <c r="J11" s="70"/>
      <c r="K11" s="35"/>
      <c r="L11" s="75"/>
      <c r="M11" s="49">
        <f t="shared" si="1"/>
        <v>0</v>
      </c>
      <c r="N11" s="38">
        <f>U11</f>
        <v>0</v>
      </c>
      <c r="O11" s="36"/>
      <c r="P11" s="37"/>
      <c r="Q11" s="38">
        <f>X11</f>
        <v>0</v>
      </c>
      <c r="R11" s="32"/>
      <c r="S11" s="71">
        <f t="shared" si="0"/>
        <v>0</v>
      </c>
      <c r="T11" s="76"/>
      <c r="U11" s="53">
        <f>INT(L11*M11)</f>
        <v>0</v>
      </c>
      <c r="V11" s="54">
        <f>INT(L11*M10)</f>
        <v>0</v>
      </c>
      <c r="X11" s="53">
        <f>INT(O11*P11)</f>
        <v>0</v>
      </c>
      <c r="Y11" s="54">
        <f>INT(O11*P10)</f>
        <v>0</v>
      </c>
    </row>
    <row r="12" spans="1:25" ht="18.75">
      <c r="A12" s="43"/>
      <c r="B12" s="45"/>
      <c r="C12" s="158"/>
      <c r="E12" s="27"/>
      <c r="F12" s="39"/>
      <c r="G12" s="46"/>
      <c r="H12" s="40"/>
      <c r="I12" s="41"/>
      <c r="J12" s="69"/>
      <c r="K12" s="43"/>
      <c r="L12" s="44"/>
      <c r="M12" s="48">
        <f>IF($A$1=1,"",$C13)</f>
        <v>0</v>
      </c>
      <c r="N12" s="30">
        <f>V13</f>
        <v>0</v>
      </c>
      <c r="O12" s="28"/>
      <c r="P12" s="29"/>
      <c r="Q12" s="30">
        <f>Y13</f>
        <v>0</v>
      </c>
      <c r="R12" s="39"/>
      <c r="S12" s="137">
        <f t="shared" si="0"/>
        <v>0</v>
      </c>
      <c r="U12" s="31"/>
      <c r="V12" s="51"/>
      <c r="X12" s="31"/>
      <c r="Y12" s="51"/>
    </row>
    <row r="13" spans="1:25" ht="18.75">
      <c r="A13" s="35"/>
      <c r="B13" s="37"/>
      <c r="C13" s="159"/>
      <c r="E13" s="27"/>
      <c r="F13" s="32"/>
      <c r="G13" s="50"/>
      <c r="H13" s="33"/>
      <c r="I13" s="32"/>
      <c r="J13" s="70"/>
      <c r="K13" s="35"/>
      <c r="L13" s="75"/>
      <c r="M13" s="49">
        <f t="shared" si="1"/>
        <v>0</v>
      </c>
      <c r="N13" s="38">
        <f>U13</f>
        <v>0</v>
      </c>
      <c r="O13" s="36"/>
      <c r="P13" s="37"/>
      <c r="Q13" s="38">
        <f>X13</f>
        <v>0</v>
      </c>
      <c r="R13" s="32"/>
      <c r="S13" s="71">
        <f t="shared" si="0"/>
        <v>0</v>
      </c>
      <c r="T13" s="76"/>
      <c r="U13" s="53">
        <f>INT(L13*M13)</f>
        <v>0</v>
      </c>
      <c r="V13" s="54">
        <f>INT(L13*M12)</f>
        <v>0</v>
      </c>
      <c r="X13" s="53">
        <f>INT(O13*P13)</f>
        <v>0</v>
      </c>
      <c r="Y13" s="54">
        <f>INT(O13*P12)</f>
        <v>0</v>
      </c>
    </row>
    <row r="14" spans="1:25" ht="18.75">
      <c r="A14" s="43"/>
      <c r="B14" s="45"/>
      <c r="C14" s="158"/>
      <c r="E14" s="27"/>
      <c r="F14" s="39"/>
      <c r="G14" s="46"/>
      <c r="H14" s="40"/>
      <c r="I14" s="41"/>
      <c r="J14" s="69"/>
      <c r="K14" s="43"/>
      <c r="L14" s="44"/>
      <c r="M14" s="48">
        <f>IF($A$1=1,"",$C15)</f>
        <v>0</v>
      </c>
      <c r="N14" s="30">
        <f>V15</f>
        <v>0</v>
      </c>
      <c r="O14" s="28"/>
      <c r="P14" s="29"/>
      <c r="Q14" s="30">
        <f>Y15</f>
        <v>0</v>
      </c>
      <c r="R14" s="39"/>
      <c r="S14" s="137">
        <f aca="true" t="shared" si="2" ref="S14:S29">IF($A$1=1,"",T14)</f>
        <v>0</v>
      </c>
      <c r="U14" s="31"/>
      <c r="V14" s="51"/>
      <c r="X14" s="31"/>
      <c r="Y14" s="51"/>
    </row>
    <row r="15" spans="1:25" ht="18.75">
      <c r="A15" s="35"/>
      <c r="B15" s="37"/>
      <c r="C15" s="159"/>
      <c r="E15" s="27"/>
      <c r="F15" s="32"/>
      <c r="G15" s="50"/>
      <c r="H15" s="33"/>
      <c r="I15" s="32"/>
      <c r="J15" s="70"/>
      <c r="K15" s="35"/>
      <c r="L15" s="75"/>
      <c r="M15" s="49">
        <f t="shared" si="1"/>
        <v>0</v>
      </c>
      <c r="N15" s="38">
        <f>U15</f>
        <v>0</v>
      </c>
      <c r="O15" s="36"/>
      <c r="P15" s="37"/>
      <c r="Q15" s="38">
        <f>X15</f>
        <v>0</v>
      </c>
      <c r="R15" s="32"/>
      <c r="S15" s="71">
        <f t="shared" si="2"/>
        <v>0</v>
      </c>
      <c r="T15" s="76"/>
      <c r="U15" s="53">
        <f>INT(L15*M15)</f>
        <v>0</v>
      </c>
      <c r="V15" s="54">
        <f>INT(L15*M14)</f>
        <v>0</v>
      </c>
      <c r="X15" s="53">
        <f>INT(O15*P15)</f>
        <v>0</v>
      </c>
      <c r="Y15" s="54">
        <f>INT(O15*P14)</f>
        <v>0</v>
      </c>
    </row>
    <row r="16" spans="1:25" ht="18.75">
      <c r="A16" s="43"/>
      <c r="B16" s="45"/>
      <c r="C16" s="158"/>
      <c r="E16" s="27"/>
      <c r="F16" s="39"/>
      <c r="G16" s="46"/>
      <c r="H16" s="40"/>
      <c r="I16" s="41"/>
      <c r="J16" s="69"/>
      <c r="K16" s="43"/>
      <c r="L16" s="44"/>
      <c r="M16" s="48">
        <f>IF($A$1=1,"",$C17)</f>
        <v>0</v>
      </c>
      <c r="N16" s="30">
        <f>V17</f>
        <v>0</v>
      </c>
      <c r="O16" s="28"/>
      <c r="P16" s="29"/>
      <c r="Q16" s="30">
        <f>Y17</f>
        <v>0</v>
      </c>
      <c r="R16" s="39"/>
      <c r="S16" s="137">
        <f t="shared" si="2"/>
        <v>0</v>
      </c>
      <c r="U16" s="31"/>
      <c r="V16" s="51"/>
      <c r="X16" s="31"/>
      <c r="Y16" s="51"/>
    </row>
    <row r="17" spans="1:25" ht="18.75">
      <c r="A17" s="35"/>
      <c r="B17" s="37"/>
      <c r="C17" s="159"/>
      <c r="E17" s="27"/>
      <c r="F17" s="32"/>
      <c r="G17" s="50"/>
      <c r="H17" s="33"/>
      <c r="I17" s="32"/>
      <c r="J17" s="70"/>
      <c r="K17" s="35"/>
      <c r="L17" s="75"/>
      <c r="M17" s="49">
        <f t="shared" si="1"/>
        <v>0</v>
      </c>
      <c r="N17" s="38">
        <f>U17</f>
        <v>0</v>
      </c>
      <c r="O17" s="36"/>
      <c r="P17" s="37"/>
      <c r="Q17" s="38">
        <f>X17</f>
        <v>0</v>
      </c>
      <c r="R17" s="32"/>
      <c r="S17" s="71">
        <f t="shared" si="2"/>
        <v>0</v>
      </c>
      <c r="T17" s="76"/>
      <c r="U17" s="53">
        <f>INT(L17*M17)</f>
        <v>0</v>
      </c>
      <c r="V17" s="54">
        <f>INT(L17*M16)</f>
        <v>0</v>
      </c>
      <c r="X17" s="53">
        <f>INT(O17*P17)</f>
        <v>0</v>
      </c>
      <c r="Y17" s="54">
        <f>INT(O17*P16)</f>
        <v>0</v>
      </c>
    </row>
    <row r="18" spans="1:25" ht="18.75">
      <c r="A18" s="43"/>
      <c r="B18" s="45"/>
      <c r="C18" s="158"/>
      <c r="E18" s="27"/>
      <c r="F18" s="39"/>
      <c r="G18" s="46"/>
      <c r="H18" s="40"/>
      <c r="I18" s="41"/>
      <c r="J18" s="69"/>
      <c r="K18" s="43"/>
      <c r="L18" s="44"/>
      <c r="M18" s="48">
        <f>IF($A$1=1,"",$C19)</f>
        <v>0</v>
      </c>
      <c r="N18" s="30">
        <f>V19</f>
        <v>0</v>
      </c>
      <c r="O18" s="28"/>
      <c r="P18" s="29"/>
      <c r="Q18" s="30">
        <f>Y19</f>
        <v>0</v>
      </c>
      <c r="R18" s="39"/>
      <c r="S18" s="137">
        <f t="shared" si="2"/>
        <v>0</v>
      </c>
      <c r="U18" s="31"/>
      <c r="V18" s="51"/>
      <c r="X18" s="31"/>
      <c r="Y18" s="51"/>
    </row>
    <row r="19" spans="1:25" ht="18.75">
      <c r="A19" s="35"/>
      <c r="B19" s="37"/>
      <c r="C19" s="159"/>
      <c r="E19" s="27"/>
      <c r="F19" s="32"/>
      <c r="G19" s="50"/>
      <c r="H19" s="33"/>
      <c r="I19" s="32"/>
      <c r="J19" s="77"/>
      <c r="K19" s="35"/>
      <c r="L19" s="75"/>
      <c r="M19" s="49">
        <f t="shared" si="1"/>
        <v>0</v>
      </c>
      <c r="N19" s="38">
        <f>U19</f>
        <v>0</v>
      </c>
      <c r="O19" s="36"/>
      <c r="P19" s="37"/>
      <c r="Q19" s="38">
        <f>X19</f>
        <v>0</v>
      </c>
      <c r="R19" s="32"/>
      <c r="S19" s="71">
        <f t="shared" si="2"/>
        <v>0</v>
      </c>
      <c r="T19" s="72"/>
      <c r="U19" s="53">
        <f>INT(L19*M19)</f>
        <v>0</v>
      </c>
      <c r="V19" s="54">
        <f>INT(L19*M18)</f>
        <v>0</v>
      </c>
      <c r="X19" s="53">
        <f>INT(O19*P19)</f>
        <v>0</v>
      </c>
      <c r="Y19" s="54">
        <f>INT(O19*P18)</f>
        <v>0</v>
      </c>
    </row>
    <row r="20" spans="1:25" ht="18.75">
      <c r="A20" s="43"/>
      <c r="B20" s="45"/>
      <c r="C20" s="158"/>
      <c r="E20" s="27"/>
      <c r="F20" s="39"/>
      <c r="G20" s="46"/>
      <c r="H20" s="40"/>
      <c r="I20" s="41"/>
      <c r="J20" s="69"/>
      <c r="K20" s="43"/>
      <c r="L20" s="44"/>
      <c r="M20" s="48">
        <f>IF($A$1=1,"",$C21)</f>
        <v>0</v>
      </c>
      <c r="N20" s="30">
        <f>V21</f>
        <v>0</v>
      </c>
      <c r="O20" s="28"/>
      <c r="P20" s="29"/>
      <c r="Q20" s="30">
        <f>Y21</f>
        <v>0</v>
      </c>
      <c r="R20" s="39"/>
      <c r="S20" s="137">
        <f t="shared" si="2"/>
        <v>0</v>
      </c>
      <c r="U20" s="31"/>
      <c r="V20" s="51"/>
      <c r="X20" s="31"/>
      <c r="Y20" s="51"/>
    </row>
    <row r="21" spans="1:25" ht="18.75">
      <c r="A21" s="35"/>
      <c r="B21" s="37"/>
      <c r="C21" s="159"/>
      <c r="E21" s="27"/>
      <c r="F21" s="32"/>
      <c r="G21" s="50"/>
      <c r="H21" s="33"/>
      <c r="I21" s="32"/>
      <c r="J21" s="70"/>
      <c r="K21" s="35"/>
      <c r="L21" s="75"/>
      <c r="M21" s="49">
        <f t="shared" si="1"/>
        <v>0</v>
      </c>
      <c r="N21" s="38">
        <f>U21</f>
        <v>0</v>
      </c>
      <c r="O21" s="36"/>
      <c r="P21" s="37"/>
      <c r="Q21" s="38">
        <f>X21</f>
        <v>0</v>
      </c>
      <c r="R21" s="32"/>
      <c r="S21" s="71">
        <f t="shared" si="2"/>
        <v>0</v>
      </c>
      <c r="T21" s="76"/>
      <c r="U21" s="53">
        <f>INT(L21*M21)</f>
        <v>0</v>
      </c>
      <c r="V21" s="54">
        <f>INT(L21*M20)</f>
        <v>0</v>
      </c>
      <c r="X21" s="53">
        <f>INT(O21*P21)</f>
        <v>0</v>
      </c>
      <c r="Y21" s="54">
        <f>INT(O21*P20)</f>
        <v>0</v>
      </c>
    </row>
    <row r="22" spans="1:25" ht="18.75">
      <c r="A22" s="43"/>
      <c r="B22" s="45"/>
      <c r="C22" s="158"/>
      <c r="E22" s="27"/>
      <c r="F22" s="39"/>
      <c r="G22" s="46"/>
      <c r="H22" s="40"/>
      <c r="I22" s="41"/>
      <c r="J22" s="69"/>
      <c r="K22" s="43"/>
      <c r="L22" s="44"/>
      <c r="M22" s="48">
        <f>IF($A$1=1,"",$C23)</f>
        <v>0</v>
      </c>
      <c r="N22" s="30">
        <f>V23</f>
        <v>0</v>
      </c>
      <c r="O22" s="28"/>
      <c r="P22" s="29"/>
      <c r="Q22" s="30">
        <f>Y23</f>
        <v>0</v>
      </c>
      <c r="R22" s="39"/>
      <c r="S22" s="137">
        <f t="shared" si="2"/>
        <v>0</v>
      </c>
      <c r="U22" s="31"/>
      <c r="V22" s="51"/>
      <c r="X22" s="31"/>
      <c r="Y22" s="51"/>
    </row>
    <row r="23" spans="1:25" ht="18.75">
      <c r="A23" s="35"/>
      <c r="B23" s="37"/>
      <c r="C23" s="159"/>
      <c r="E23" s="27"/>
      <c r="F23" s="32"/>
      <c r="G23" s="50"/>
      <c r="H23" s="33"/>
      <c r="I23" s="32"/>
      <c r="J23" s="70"/>
      <c r="K23" s="35"/>
      <c r="L23" s="75"/>
      <c r="M23" s="49">
        <f t="shared" si="1"/>
        <v>0</v>
      </c>
      <c r="N23" s="38">
        <f>U23</f>
        <v>0</v>
      </c>
      <c r="O23" s="36"/>
      <c r="P23" s="37"/>
      <c r="Q23" s="38">
        <f>X23</f>
        <v>0</v>
      </c>
      <c r="R23" s="32"/>
      <c r="S23" s="71">
        <f t="shared" si="2"/>
        <v>0</v>
      </c>
      <c r="T23" s="76"/>
      <c r="U23" s="53">
        <f>INT(L23*M23)</f>
        <v>0</v>
      </c>
      <c r="V23" s="54">
        <f>INT(L23*M22)</f>
        <v>0</v>
      </c>
      <c r="X23" s="53">
        <f>INT(O23*P23)</f>
        <v>0</v>
      </c>
      <c r="Y23" s="54">
        <f>INT(O23*P22)</f>
        <v>0</v>
      </c>
    </row>
    <row r="24" spans="1:25" ht="18.75">
      <c r="A24" s="43"/>
      <c r="B24" s="45"/>
      <c r="C24" s="158"/>
      <c r="E24" s="27"/>
      <c r="F24" s="39"/>
      <c r="G24" s="46"/>
      <c r="H24" s="40"/>
      <c r="I24" s="41"/>
      <c r="J24" s="69"/>
      <c r="K24" s="43"/>
      <c r="L24" s="44"/>
      <c r="M24" s="48">
        <f>IF($A$1=1,"",$C25)</f>
        <v>0</v>
      </c>
      <c r="N24" s="30">
        <f>V25</f>
        <v>0</v>
      </c>
      <c r="O24" s="28"/>
      <c r="P24" s="29"/>
      <c r="Q24" s="30">
        <f>Y25</f>
        <v>0</v>
      </c>
      <c r="R24" s="39"/>
      <c r="S24" s="137">
        <f t="shared" si="2"/>
        <v>0</v>
      </c>
      <c r="U24" s="31"/>
      <c r="V24" s="51"/>
      <c r="X24" s="31"/>
      <c r="Y24" s="51"/>
    </row>
    <row r="25" spans="1:25" ht="18.75">
      <c r="A25" s="35"/>
      <c r="B25" s="37"/>
      <c r="C25" s="159"/>
      <c r="E25" s="27"/>
      <c r="F25" s="32"/>
      <c r="G25" s="50"/>
      <c r="H25" s="33"/>
      <c r="I25" s="32"/>
      <c r="J25" s="70"/>
      <c r="K25" s="35"/>
      <c r="L25" s="75"/>
      <c r="M25" s="49">
        <f t="shared" si="1"/>
        <v>0</v>
      </c>
      <c r="N25" s="38">
        <f>U25</f>
        <v>0</v>
      </c>
      <c r="O25" s="36"/>
      <c r="P25" s="37"/>
      <c r="Q25" s="38">
        <f>X25</f>
        <v>0</v>
      </c>
      <c r="R25" s="32"/>
      <c r="S25" s="71">
        <f t="shared" si="2"/>
        <v>0</v>
      </c>
      <c r="T25" s="76"/>
      <c r="U25" s="53">
        <f>INT(L25*M25)</f>
        <v>0</v>
      </c>
      <c r="V25" s="54">
        <f>INT(L25*M24)</f>
        <v>0</v>
      </c>
      <c r="X25" s="53">
        <f>INT(O25*P25)</f>
        <v>0</v>
      </c>
      <c r="Y25" s="54">
        <f>INT(O25*P24)</f>
        <v>0</v>
      </c>
    </row>
    <row r="26" spans="1:25" ht="18.75">
      <c r="A26" s="43"/>
      <c r="B26" s="45"/>
      <c r="C26" s="158"/>
      <c r="E26" s="27"/>
      <c r="F26" s="39"/>
      <c r="G26" s="46"/>
      <c r="H26" s="40"/>
      <c r="I26" s="41"/>
      <c r="J26" s="69"/>
      <c r="K26" s="43"/>
      <c r="L26" s="44"/>
      <c r="M26" s="48">
        <f>IF($A$1=1,"",$C27)</f>
        <v>0</v>
      </c>
      <c r="N26" s="30">
        <f>V27</f>
        <v>0</v>
      </c>
      <c r="O26" s="28"/>
      <c r="P26" s="29"/>
      <c r="Q26" s="30">
        <f>Y27</f>
        <v>0</v>
      </c>
      <c r="R26" s="39"/>
      <c r="S26" s="137">
        <f t="shared" si="2"/>
        <v>0</v>
      </c>
      <c r="U26" s="31"/>
      <c r="V26" s="51"/>
      <c r="X26" s="31"/>
      <c r="Y26" s="51"/>
    </row>
    <row r="27" spans="1:25" ht="18.75">
      <c r="A27" s="35"/>
      <c r="B27" s="37"/>
      <c r="C27" s="159"/>
      <c r="E27" s="27"/>
      <c r="F27" s="32"/>
      <c r="G27" s="50"/>
      <c r="H27" s="33"/>
      <c r="I27" s="32"/>
      <c r="J27" s="70"/>
      <c r="K27" s="35"/>
      <c r="L27" s="75"/>
      <c r="M27" s="49">
        <f t="shared" si="1"/>
        <v>0</v>
      </c>
      <c r="N27" s="38">
        <f>U27</f>
        <v>0</v>
      </c>
      <c r="O27" s="36"/>
      <c r="P27" s="37"/>
      <c r="Q27" s="38">
        <f>X27</f>
        <v>0</v>
      </c>
      <c r="R27" s="32"/>
      <c r="S27" s="71">
        <f t="shared" si="2"/>
        <v>0</v>
      </c>
      <c r="T27" s="76"/>
      <c r="U27" s="53">
        <f>INT(L27*M27)</f>
        <v>0</v>
      </c>
      <c r="V27" s="54">
        <f>INT(L27*M26)</f>
        <v>0</v>
      </c>
      <c r="X27" s="53">
        <f>INT(O27*P27)</f>
        <v>0</v>
      </c>
      <c r="Y27" s="54">
        <f>INT(O27*P26)</f>
        <v>0</v>
      </c>
    </row>
    <row r="28" spans="1:25" ht="18.75">
      <c r="A28" s="43"/>
      <c r="B28" s="45"/>
      <c r="C28" s="158"/>
      <c r="E28" s="27"/>
      <c r="F28" s="39"/>
      <c r="G28" s="46"/>
      <c r="H28" s="40"/>
      <c r="I28" s="41"/>
      <c r="J28" s="69"/>
      <c r="K28" s="43"/>
      <c r="L28" s="44"/>
      <c r="M28" s="48">
        <f>IF($A$1=1,"",$C29)</f>
        <v>0</v>
      </c>
      <c r="N28" s="30">
        <f>V29</f>
        <v>0</v>
      </c>
      <c r="O28" s="28"/>
      <c r="P28" s="29"/>
      <c r="Q28" s="30">
        <f>Y29</f>
        <v>0</v>
      </c>
      <c r="R28" s="39"/>
      <c r="S28" s="137">
        <f t="shared" si="2"/>
        <v>0</v>
      </c>
      <c r="U28" s="31"/>
      <c r="V28" s="51"/>
      <c r="X28" s="31"/>
      <c r="Y28" s="51"/>
    </row>
    <row r="29" spans="1:25" ht="18.75">
      <c r="A29" s="35"/>
      <c r="B29" s="37"/>
      <c r="C29" s="159"/>
      <c r="E29" s="27"/>
      <c r="F29" s="32"/>
      <c r="G29" s="50"/>
      <c r="H29" s="33"/>
      <c r="I29" s="32"/>
      <c r="J29" s="70"/>
      <c r="K29" s="35"/>
      <c r="L29" s="75"/>
      <c r="M29" s="49">
        <f t="shared" si="1"/>
        <v>0</v>
      </c>
      <c r="N29" s="38">
        <f>U29</f>
        <v>0</v>
      </c>
      <c r="O29" s="36"/>
      <c r="P29" s="37"/>
      <c r="Q29" s="38">
        <f>X29</f>
        <v>0</v>
      </c>
      <c r="R29" s="32"/>
      <c r="S29" s="71">
        <f t="shared" si="2"/>
        <v>0</v>
      </c>
      <c r="T29" s="76"/>
      <c r="U29" s="53">
        <f>INT(L29*M29)</f>
        <v>0</v>
      </c>
      <c r="V29" s="54">
        <f>INT(L29*M28)</f>
        <v>0</v>
      </c>
      <c r="X29" s="53">
        <f>INT(O29*P29)</f>
        <v>0</v>
      </c>
      <c r="Y29" s="54">
        <f>INT(O29*P28)</f>
        <v>0</v>
      </c>
    </row>
    <row r="30" spans="1:25" ht="18.75">
      <c r="A30" s="43"/>
      <c r="B30" s="45"/>
      <c r="C30" s="158"/>
      <c r="E30" s="27"/>
      <c r="F30" s="39"/>
      <c r="G30" s="46"/>
      <c r="H30" s="40"/>
      <c r="I30" s="41"/>
      <c r="J30" s="69"/>
      <c r="K30" s="43"/>
      <c r="L30" s="44"/>
      <c r="M30" s="48">
        <f>IF($A$1=1,"",$C31)</f>
        <v>0</v>
      </c>
      <c r="N30" s="30">
        <f>V31</f>
        <v>0</v>
      </c>
      <c r="O30" s="28"/>
      <c r="P30" s="29"/>
      <c r="Q30" s="30">
        <f>Y31</f>
        <v>0</v>
      </c>
      <c r="R30" s="39"/>
      <c r="S30" s="47"/>
      <c r="U30" s="31"/>
      <c r="V30" s="51"/>
      <c r="X30" s="31"/>
      <c r="Y30" s="51"/>
    </row>
    <row r="31" spans="1:25" ht="18.75">
      <c r="A31" s="35"/>
      <c r="B31" s="37"/>
      <c r="C31" s="159"/>
      <c r="E31" s="27"/>
      <c r="F31" s="32"/>
      <c r="G31" s="50"/>
      <c r="H31" s="33"/>
      <c r="I31" s="32"/>
      <c r="J31" s="70"/>
      <c r="K31" s="35"/>
      <c r="L31" s="75"/>
      <c r="M31" s="49">
        <f t="shared" si="1"/>
        <v>0</v>
      </c>
      <c r="N31" s="38">
        <f>U31</f>
        <v>0</v>
      </c>
      <c r="O31" s="36"/>
      <c r="P31" s="37"/>
      <c r="Q31" s="38">
        <f>X31</f>
        <v>0</v>
      </c>
      <c r="R31" s="32"/>
      <c r="S31" s="52"/>
      <c r="U31" s="53">
        <f>IF(B$1=1,0,INT(L31*M31))</f>
        <v>0</v>
      </c>
      <c r="V31" s="54">
        <f>IF(B$1=1,0,INT(L31*M30))</f>
        <v>0</v>
      </c>
      <c r="X31" s="53">
        <f>IF(B$1=1,0,INT(O31*P31))</f>
        <v>0</v>
      </c>
      <c r="Y31" s="54">
        <f>IF(B$1=1,0,INT(O31*P30))</f>
        <v>0</v>
      </c>
    </row>
    <row r="32" spans="1:25" ht="18.75">
      <c r="A32" s="43"/>
      <c r="B32" s="45"/>
      <c r="C32" s="158"/>
      <c r="E32" s="27"/>
      <c r="F32" s="39"/>
      <c r="G32" s="46"/>
      <c r="H32" s="40"/>
      <c r="I32" s="41"/>
      <c r="J32" s="42"/>
      <c r="K32" s="43"/>
      <c r="L32" s="44"/>
      <c r="M32" s="48">
        <f>IF($A$1=1,"",$C33)</f>
        <v>0</v>
      </c>
      <c r="N32" s="55">
        <f>+V34</f>
        <v>0</v>
      </c>
      <c r="O32" s="44"/>
      <c r="P32" s="45"/>
      <c r="Q32" s="55">
        <f>+Y34</f>
        <v>0</v>
      </c>
      <c r="R32" s="39"/>
      <c r="S32" s="47"/>
      <c r="U32" s="31"/>
      <c r="V32" s="51"/>
      <c r="X32" s="31"/>
      <c r="Y32" s="51"/>
    </row>
    <row r="33" spans="1:25" ht="19.5" thickBot="1">
      <c r="A33" s="35"/>
      <c r="B33" s="37"/>
      <c r="C33" s="159"/>
      <c r="E33" s="57"/>
      <c r="F33" s="58"/>
      <c r="G33" s="59" t="s">
        <v>16</v>
      </c>
      <c r="H33" s="60"/>
      <c r="I33" s="58"/>
      <c r="J33" s="61"/>
      <c r="K33" s="62"/>
      <c r="L33" s="63"/>
      <c r="M33" s="73">
        <f t="shared" si="1"/>
        <v>0</v>
      </c>
      <c r="N33" s="65">
        <f>+U34</f>
        <v>711200</v>
      </c>
      <c r="O33" s="63"/>
      <c r="P33" s="64"/>
      <c r="Q33" s="65">
        <f>+X34</f>
        <v>0</v>
      </c>
      <c r="R33" s="58"/>
      <c r="S33" s="66"/>
      <c r="U33" s="53">
        <f>IF(B$1=1,0,INT(L33*M33))</f>
        <v>0</v>
      </c>
      <c r="V33" s="54">
        <f>IF(B$1=1,0,INT(L33*M32))</f>
        <v>0</v>
      </c>
      <c r="X33" s="53">
        <f>IF(B$1=1,0,INT(O33*P33))</f>
        <v>0</v>
      </c>
      <c r="Y33" s="54">
        <f>IF(B$1=1,0,INT(O33*P32))</f>
        <v>0</v>
      </c>
    </row>
    <row r="34" spans="21:25" ht="12.75">
      <c r="U34" s="67">
        <f>SUM(U4:U33)</f>
        <v>711200</v>
      </c>
      <c r="V34" s="67">
        <f>SUM(V4:V33)</f>
        <v>0</v>
      </c>
      <c r="W34" s="8"/>
      <c r="X34" s="67">
        <f>SUM(X4:X33)</f>
        <v>0</v>
      </c>
      <c r="Y34" s="67">
        <f>SUM(Y4:Y33)</f>
        <v>0</v>
      </c>
    </row>
    <row r="35" spans="21:25" ht="12.75">
      <c r="U35" s="131"/>
      <c r="V35" s="131"/>
      <c r="W35" s="131"/>
      <c r="X35" s="131"/>
      <c r="Y35" s="131"/>
    </row>
  </sheetData>
  <sheetProtection/>
  <mergeCells count="5">
    <mergeCell ref="E2:E3"/>
    <mergeCell ref="R2:S3"/>
    <mergeCell ref="K2:K3"/>
    <mergeCell ref="I2:J3"/>
    <mergeCell ref="G2:G3"/>
  </mergeCells>
  <printOptions horizontalCentered="1"/>
  <pageMargins left="0.3937007874015748" right="0.3937007874015748" top="0.984251968503937" bottom="0" header="0" footer="0"/>
  <pageSetup blackAndWhite="1" fitToHeight="0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新日本設計株式会社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080sakuyama</dc:creator>
  <cp:keywords/>
  <dc:description/>
  <cp:lastModifiedBy>Administrator</cp:lastModifiedBy>
  <cp:lastPrinted>2020-07-02T02:21:30Z</cp:lastPrinted>
  <dcterms:created xsi:type="dcterms:W3CDTF">2000-07-10T01:33:36Z</dcterms:created>
  <dcterms:modified xsi:type="dcterms:W3CDTF">2020-07-02T07:38:42Z</dcterms:modified>
  <cp:category/>
  <cp:version/>
  <cp:contentType/>
  <cp:contentStatus/>
</cp:coreProperties>
</file>