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g2010\職員共有フォルダ\031総合政策部\03財務課\01財政行革G\①財政関係\⑩情報開示\R01財政状況資料集\03_追加分（R3.9.14）\提出用\"/>
    </mc:Choice>
  </mc:AlternateContent>
  <bookViews>
    <workbookView xWindow="0" yWindow="0" windowWidth="23040" windowHeight="9192" tabRatio="722"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<sst xmlns="http://schemas.openxmlformats.org/spreadsheetml/2006/main" count="1167" uniqueCount="639">
  <si>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</si>
  <si>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</si>
  <si>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</si>
  <si>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</si>
  <si>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</si>
  <si>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</si>
  <si>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</si>
  <si>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</si>
  <si>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</si>
  <si>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</si>
  <si>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</si>
  <si>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</si>
  <si>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</si>
  <si>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</si>
  <si>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</si>
  <si>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</si>
  <si>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</si>
  <si>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</si>
  <si>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</si>
  <si>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</si>
  <si>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</si>
  <si>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</si>
  <si>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</si>
  <si>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</si>
  <si>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</si>
  <si>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</si>
  <si>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</si>
  <si>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</si>
  <si>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</si>
  <si>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</si>
  <si>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</si>
  <si>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</si>
  <si>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</si>
  <si>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</si>
  <si>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</si>
  <si>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</si>
  <si>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</si>
  <si>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</si>
  <si>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</si>
  <si>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</si>
  <si>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</si>
  <si>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</si>
  <si>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</si>
  <si>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</si>
  <si>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</si>
  <si>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</si>
  <si>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</si>
  <si>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</si>
  <si>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</si>
  <si>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</si>
  <si>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</si>
  <si>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</si>
  <si>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</si>
  <si>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</si>
  <si>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</si>
  <si>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</si>
  <si>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</si>
  <si>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</si>
  <si>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</si>
  <si>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</si>
  <si>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</si>
  <si>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</si>
  <si>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</si>
  <si>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</si>
  <si>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</si>
  <si>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</si>
  <si>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</si>
  <si>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</si>
  <si>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</si>
  <si>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</si>
  <si>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</si>
  <si>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</si>
  <si>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</si>
  <si>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</si>
  <si>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</si>
  <si>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</si>
  <si>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</si>
  <si>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</si>
  <si>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</si>
  <si>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</si>
  <si>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</si>
  <si>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</si>
  <si>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</si>
  <si>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</si>
  <si>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</si>
  <si>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</si>
  <si>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</si>
  <si>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</si>
  <si>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</si>
  <si>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</si>
  <si>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</si>
  <si>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</si>
  <si>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</si>
  <si>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</si>
  <si>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</si>
  <si>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</si>
  <si>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</si>
  <si>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亀山市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</si>
  <si>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</si>
  <si>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</si>
  <si>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</si>
  <si>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</si>
  <si>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</si>
  <si>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</si>
  <si>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</si>
  <si>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</si>
  <si>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</si>
  <si>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</si>
  <si>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</si>
  <si>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</si>
  <si>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</si>
  <si>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</si>
  <si>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</si>
  <si>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</si>
  <si>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</si>
  <si>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</si>
  <si>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</si>
  <si>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</si>
  <si>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</si>
  <si>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</si>
  <si>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</si>
  <si>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</si>
  <si>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</si>
  <si>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</si>
  <si>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</si>
  <si>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</si>
  <si>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</si>
  <si>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</si>
  <si>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</si>
  <si>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</si>
  <si>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</si>
  <si>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</si>
  <si>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</si>
  <si>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</si>
  <si>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</si>
  <si>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</si>
  <si>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</si>
  <si>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</si>
  <si>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</si>
  <si>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</si>
  <si>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</si>
  <si>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</si>
  <si>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</si>
  <si>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</si>
  <si>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</si>
  <si>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</si>
  <si>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</si>
  <si>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</si>
  <si>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</si>
  <si>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</si>
  <si>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</si>
  <si>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</si>
  <si>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</si>
  <si>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</si>
  <si>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</si>
  <si>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</si>
  <si>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</si>
  <si>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</si>
  <si>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</si>
  <si>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</si>
  <si>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</si>
  <si>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</si>
  <si>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</si>
  <si>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</si>
  <si>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</si>
  <si>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</si>
  <si>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</si>
  <si>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</si>
  <si>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</si>
  <si>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</si>
  <si>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</si>
  <si>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</si>
  <si>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</si>
  <si>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</si>
  <si>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</si>
  <si>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</si>
  <si>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</si>
  <si>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</si>
  <si>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</si>
  <si>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</si>
  <si>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</si>
  <si>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</si>
  <si>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</si>
  <si>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</si>
  <si>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</si>
  <si>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</si>
  <si>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</si>
  <si>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</si>
  <si>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</si>
  <si>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</si>
  <si>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</si>
  <si>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</si>
  <si>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</si>
  <si>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</si>
  <si>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</si>
  <si>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</si>
  <si>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</si>
  <si>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</si>
  <si>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</si>
  <si>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</si>
  <si>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</si>
  <si>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</si>
  <si>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</si>
  <si>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</si>
  <si>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</si>
  <si>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</si>
  <si>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</si>
  <si>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</si>
  <si>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</si>
  <si>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</si>
  <si>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</si>
  <si>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</si>
  <si>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</si>
  <si>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</si>
  <si>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</si>
  <si>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三重県亀山市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</si>
  <si>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</si>
  <si>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</si>
  <si>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</si>
  <si>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</si>
  <si>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</si>
  <si>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</si>
  <si>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</si>
  <si>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</si>
  <si>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</si>
  <si>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</si>
  <si>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</si>
  <si>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</si>
  <si>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</si>
  <si>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</si>
  <si>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</si>
  <si>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</si>
  <si>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</si>
  <si>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</si>
  <si>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</si>
  <si>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</si>
  <si>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</si>
  <si>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</si>
  <si>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</si>
  <si>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</si>
  <si>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</si>
  <si>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</si>
  <si>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</si>
  <si>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</si>
  <si>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</si>
  <si>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</si>
  <si>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</si>
  <si>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</si>
  <si>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</si>
  <si>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</si>
  <si>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</si>
  <si>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</si>
  <si>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</si>
  <si>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</si>
  <si>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</si>
  <si>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</si>
  <si>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</si>
  <si>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</si>
  <si>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</si>
  <si>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</si>
  <si>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</si>
  <si>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</si>
  <si>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</si>
  <si>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</si>
  <si>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</si>
  <si>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</si>
  <si>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</si>
  <si>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</si>
  <si>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</si>
  <si>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</si>
  <si>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</si>
  <si>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</si>
  <si>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</si>
  <si>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</si>
  <si>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</si>
  <si>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</si>
  <si>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</si>
  <si>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</si>
  <si>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</si>
  <si>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</si>
  <si>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</si>
  <si>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</si>
  <si>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</si>
  <si>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</si>
  <si>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</si>
  <si>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</si>
  <si>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</si>
  <si>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</si>
  <si>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</si>
  <si>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</si>
  <si>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</si>
  <si>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</si>
  <si>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</si>
  <si>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</si>
  <si>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</si>
  <si>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</si>
  <si>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</si>
  <si>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</si>
  <si>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</si>
  <si>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</si>
  <si>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</si>
  <si>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</si>
  <si>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</si>
  <si>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</si>
  <si>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</si>
  <si>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</si>
  <si>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</si>
  <si>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</si>
  <si>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</si>
  <si>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</si>
  <si>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</si>
  <si>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</si>
  <si>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</si>
  <si>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</si>
  <si>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</si>
  <si>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</si>
  <si>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</si>
  <si>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</si>
  <si>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</si>
  <si>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</si>
  <si>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</si>
  <si>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</si>
  <si>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</si>
  <si>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</si>
  <si>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</si>
  <si>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</si>
  <si>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</si>
  <si>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</si>
  <si>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</si>
  <si>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</si>
  <si>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</si>
  <si>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</si>
  <si>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</si>
  <si>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</si>
  <si>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</si>
  <si>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</si>
  <si>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</si>
  <si>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</si>
  <si>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</si>
  <si>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</si>
  <si>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</si>
  <si>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</si>
  <si>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</si>
  <si>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</si>
  <si>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</si>
  <si>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</si>
  <si>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</si>
  <si>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</si>
  <si>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</si>
  <si>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</si>
  <si>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</si>
  <si>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</si>
  <si>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</si>
  <si>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</si>
  <si>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</si>
  <si>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</si>
  <si>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</si>
  <si>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</si>
  <si>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</si>
  <si>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</si>
  <si>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</si>
  <si>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</si>
  <si>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</si>
  <si>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</si>
  <si>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</si>
  <si>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</si>
  <si>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</si>
  <si>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</si>
  <si>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</si>
  <si>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</si>
  <si>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三重県亀山市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</si>
  <si>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</si>
  <si>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</si>
  <si>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</si>
  <si>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</si>
  <si>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</si>
  <si>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</si>
  <si>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</si>
  <si>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</si>
  <si>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</si>
  <si>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</si>
  <si>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</si>
  <si>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</si>
  <si>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</si>
  <si>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</si>
  <si>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</si>
  <si>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</si>
  <si>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</si>
  <si>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</si>
  <si>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</si>
  <si>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</si>
  <si>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</si>
  <si>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</si>
  <si>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</si>
  <si>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</si>
  <si>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</si>
  <si>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</si>
  <si>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</si>
  <si>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</si>
  <si>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</si>
  <si>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</si>
  <si>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</si>
  <si>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</si>
  <si>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</si>
  <si>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</si>
  <si>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</si>
  <si>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</si>
  <si>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</si>
  <si>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</si>
  <si>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工業用水道事業会計</t>
    <phoneticPr fontId="5"/>
  </si>
  <si>
    <t>公共下水道事業会計</t>
    <phoneticPr fontId="5"/>
  </si>
  <si>
    <t>病院事業会計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</si>
  <si>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</si>
  <si>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</si>
  <si>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</si>
  <si>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</si>
  <si>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</si>
  <si>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</si>
  <si>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</si>
  <si>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</si>
  <si>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</si>
  <si>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</si>
  <si>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</si>
  <si>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</si>
  <si>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</si>
  <si>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</si>
  <si>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</si>
  <si>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</si>
  <si>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</si>
  <si>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</si>
  <si>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</si>
  <si>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</si>
  <si>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</si>
  <si>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</si>
  <si>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</si>
  <si>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</si>
  <si>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</si>
  <si>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</si>
  <si>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</si>
  <si>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</si>
  <si>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</si>
  <si>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</si>
  <si>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</si>
  <si>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</si>
  <si>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</si>
  <si>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</si>
  <si>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</si>
  <si>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</si>
  <si>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</si>
  <si>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</si>
  <si>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</si>
  <si>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</si>
  <si>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</si>
  <si>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</si>
  <si>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</si>
  <si>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</si>
  <si>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</si>
  <si>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</si>
  <si>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</si>
  <si>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</si>
  <si>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</si>
  <si>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</si>
  <si>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</si>
  <si>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</si>
  <si>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</si>
  <si>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</si>
  <si>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</si>
  <si>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</si>
  <si>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</si>
  <si>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</si>
  <si>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</si>
  <si>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</si>
  <si>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</si>
  <si>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</si>
  <si>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</si>
  <si>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</si>
  <si>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</si>
  <si>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</si>
  <si>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</si>
  <si>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</si>
  <si>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</si>
  <si>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</si>
  <si>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</si>
  <si>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</si>
  <si>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</si>
  <si>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</si>
  <si>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</si>
  <si>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</si>
  <si>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</si>
  <si>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</si>
  <si>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</si>
  <si>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</si>
  <si>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</si>
  <si>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</si>
  <si>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</si>
  <si>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</si>
  <si>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</si>
  <si>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</si>
  <si>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</si>
  <si>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</si>
  <si>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</si>
  <si>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</si>
  <si>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</si>
  <si>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</si>
  <si>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</si>
  <si>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</si>
  <si>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</si>
  <si>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</si>
  <si>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</si>
  <si>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</si>
  <si>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</si>
  <si>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</si>
  <si>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</si>
  <si>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</si>
  <si>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</si>
  <si>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</si>
  <si>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</si>
  <si>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</si>
  <si>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</si>
  <si>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</si>
  <si>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</si>
  <si>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</si>
  <si>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</si>
  <si>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</si>
  <si>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</si>
  <si>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</si>
  <si>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</si>
  <si>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</si>
  <si>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</si>
  <si>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</si>
  <si>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</si>
  <si>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</si>
  <si>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</si>
  <si>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</si>
  <si>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</si>
  <si>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</si>
  <si>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</si>
  <si>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</si>
  <si>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</si>
  <si>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</si>
  <si>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</si>
  <si>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</si>
  <si>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</si>
  <si>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</si>
  <si>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</si>
  <si>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</si>
  <si>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</si>
  <si>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</si>
  <si>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</si>
  <si>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</si>
  <si>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</si>
  <si>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</si>
  <si>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</si>
  <si>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</si>
  <si>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</si>
  <si>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</si>
  <si>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</si>
  <si>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</si>
  <si>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</si>
  <si>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</si>
  <si>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</si>
  <si>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</si>
  <si>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</si>
  <si>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</si>
  <si>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</si>
  <si>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</si>
  <si>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</si>
  <si>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</si>
  <si>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</si>
  <si>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</si>
  <si>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</si>
  <si>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</si>
  <si>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</si>
  <si>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</si>
  <si>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2.42</t>
  </si>
  <si>
    <t>▲ 10.87</t>
  </si>
  <si>
    <t>▲ 2.48</t>
  </si>
  <si>
    <t>▲ 4.01</t>
  </si>
  <si>
    <t>▲ 8.13</t>
  </si>
  <si>
    <t>一般会計</t>
  </si>
  <si>
    <t>水道事業会計</t>
  </si>
  <si>
    <t>公共下水道事業会計</t>
  </si>
  <si>
    <t>病院事業会計</t>
  </si>
  <si>
    <t>工業用水道事業会計</t>
  </si>
  <si>
    <t>国民健康保険事業特別会計</t>
  </si>
  <si>
    <t>農業集落排水事業特別会計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</si>
  <si>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</si>
  <si>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</si>
  <si>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</si>
  <si>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</si>
  <si>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</si>
  <si>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</si>
  <si>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</si>
  <si>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</si>
  <si>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</si>
  <si>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亀山市地域社会振興会</t>
    <phoneticPr fontId="2"/>
  </si>
  <si>
    <t>亀山市土地開発公社</t>
    <phoneticPr fontId="2"/>
  </si>
  <si>
    <t>-</t>
    <phoneticPr fontId="2"/>
  </si>
  <si>
    <t>-</t>
    <phoneticPr fontId="2"/>
  </si>
  <si>
    <t>‐</t>
    <phoneticPr fontId="2"/>
  </si>
  <si>
    <t>‐</t>
    <phoneticPr fontId="2"/>
  </si>
  <si>
    <t>‐</t>
    <phoneticPr fontId="2"/>
  </si>
  <si>
    <t>-</t>
    <phoneticPr fontId="19"/>
  </si>
  <si>
    <t>-</t>
    <phoneticPr fontId="19"/>
  </si>
  <si>
    <t>三重県市町総合事務組合（うち一般会計）</t>
    <rPh sb="0" eb="3">
      <t>ミエケン</t>
    </rPh>
    <rPh sb="3" eb="4">
      <t>シ</t>
    </rPh>
    <rPh sb="4" eb="5">
      <t>マチ</t>
    </rPh>
    <rPh sb="5" eb="7">
      <t>ソウゴウ</t>
    </rPh>
    <rPh sb="7" eb="9">
      <t>ジム</t>
    </rPh>
    <rPh sb="9" eb="11">
      <t>クミアイ</t>
    </rPh>
    <rPh sb="14" eb="16">
      <t>イッパン</t>
    </rPh>
    <rPh sb="16" eb="18">
      <t>カイケイ</t>
    </rPh>
    <phoneticPr fontId="30"/>
  </si>
  <si>
    <t>三重県市町総合事務組合（うち退職手当特別会計）</t>
    <rPh sb="0" eb="3">
      <t>ミエケン</t>
    </rPh>
    <rPh sb="3" eb="4">
      <t>シ</t>
    </rPh>
    <rPh sb="4" eb="5">
      <t>マチ</t>
    </rPh>
    <rPh sb="5" eb="7">
      <t>ソウゴウ</t>
    </rPh>
    <rPh sb="7" eb="9">
      <t>ジム</t>
    </rPh>
    <rPh sb="9" eb="11">
      <t>クミアイ</t>
    </rPh>
    <phoneticPr fontId="30"/>
  </si>
  <si>
    <t>三重県市町総合事務組合（うちﾃﾞｼﾞﾀﾙ地図特別会計）</t>
    <rPh sb="0" eb="3">
      <t>ミエケン</t>
    </rPh>
    <rPh sb="3" eb="4">
      <t>シ</t>
    </rPh>
    <rPh sb="4" eb="5">
      <t>マチ</t>
    </rPh>
    <rPh sb="5" eb="7">
      <t>ソウゴウ</t>
    </rPh>
    <rPh sb="7" eb="9">
      <t>ジム</t>
    </rPh>
    <rPh sb="9" eb="11">
      <t>クミアイ</t>
    </rPh>
    <rPh sb="20" eb="22">
      <t>チズ</t>
    </rPh>
    <rPh sb="22" eb="24">
      <t>トクベツ</t>
    </rPh>
    <rPh sb="24" eb="26">
      <t>カイケイ</t>
    </rPh>
    <phoneticPr fontId="30"/>
  </si>
  <si>
    <t>三重県市町総合事務組合（うち共同研修特別会計）</t>
    <rPh sb="0" eb="3">
      <t>ミエケン</t>
    </rPh>
    <rPh sb="3" eb="4">
      <t>シ</t>
    </rPh>
    <rPh sb="4" eb="5">
      <t>マチ</t>
    </rPh>
    <rPh sb="5" eb="7">
      <t>ソウゴウ</t>
    </rPh>
    <rPh sb="7" eb="9">
      <t>ジム</t>
    </rPh>
    <rPh sb="9" eb="11">
      <t>クミアイ</t>
    </rPh>
    <phoneticPr fontId="30"/>
  </si>
  <si>
    <t>三重県市町総合事務組合（うち物品特別会計）</t>
    <rPh sb="0" eb="3">
      <t>ミエケン</t>
    </rPh>
    <rPh sb="3" eb="4">
      <t>シ</t>
    </rPh>
    <rPh sb="4" eb="5">
      <t>マチ</t>
    </rPh>
    <rPh sb="5" eb="7">
      <t>ソウゴウ</t>
    </rPh>
    <rPh sb="7" eb="9">
      <t>ジム</t>
    </rPh>
    <rPh sb="9" eb="11">
      <t>クミアイ</t>
    </rPh>
    <rPh sb="14" eb="16">
      <t>ブッピン</t>
    </rPh>
    <rPh sb="16" eb="18">
      <t>トクベツ</t>
    </rPh>
    <rPh sb="18" eb="20">
      <t>カイケイ</t>
    </rPh>
    <phoneticPr fontId="30"/>
  </si>
  <si>
    <t>三重県市町総合事務組合（うち公平委員会特別会計）</t>
    <rPh sb="0" eb="3">
      <t>ミエケン</t>
    </rPh>
    <rPh sb="3" eb="4">
      <t>シ</t>
    </rPh>
    <rPh sb="4" eb="5">
      <t>マチ</t>
    </rPh>
    <rPh sb="5" eb="7">
      <t>ソウゴウ</t>
    </rPh>
    <rPh sb="7" eb="9">
      <t>ジム</t>
    </rPh>
    <rPh sb="9" eb="11">
      <t>クミアイ</t>
    </rPh>
    <phoneticPr fontId="30"/>
  </si>
  <si>
    <t>三重県市町総合事務組合（うち消防救急無線特別会計）</t>
    <rPh sb="0" eb="3">
      <t>ミエケン</t>
    </rPh>
    <rPh sb="3" eb="4">
      <t>シ</t>
    </rPh>
    <rPh sb="4" eb="5">
      <t>マチ</t>
    </rPh>
    <rPh sb="5" eb="7">
      <t>ソウゴウ</t>
    </rPh>
    <rPh sb="7" eb="9">
      <t>ジム</t>
    </rPh>
    <rPh sb="9" eb="11">
      <t>クミアイ</t>
    </rPh>
    <rPh sb="14" eb="16">
      <t>ショウボウ</t>
    </rPh>
    <rPh sb="16" eb="18">
      <t>キュウキュウ</t>
    </rPh>
    <rPh sb="18" eb="20">
      <t>ムセン</t>
    </rPh>
    <rPh sb="20" eb="22">
      <t>トクベツ</t>
    </rPh>
    <rPh sb="22" eb="24">
      <t>カイケイ</t>
    </rPh>
    <phoneticPr fontId="30"/>
  </si>
  <si>
    <t>鈴鹿亀山地区広域連合（うち一般会計）</t>
    <rPh sb="0" eb="2">
      <t>スズカ</t>
    </rPh>
    <rPh sb="2" eb="4">
      <t>カメヤマ</t>
    </rPh>
    <rPh sb="4" eb="6">
      <t>チク</t>
    </rPh>
    <rPh sb="6" eb="8">
      <t>コウイキ</t>
    </rPh>
    <rPh sb="8" eb="10">
      <t>レンゴウ</t>
    </rPh>
    <rPh sb="13" eb="15">
      <t>イッパン</t>
    </rPh>
    <rPh sb="15" eb="17">
      <t>カイケイ</t>
    </rPh>
    <phoneticPr fontId="30"/>
  </si>
  <si>
    <t>鈴鹿亀山地区広域連合（うち介護保険事業特別会計）</t>
    <rPh sb="0" eb="2">
      <t>スズカ</t>
    </rPh>
    <rPh sb="2" eb="4">
      <t>カメヤマ</t>
    </rPh>
    <rPh sb="4" eb="6">
      <t>チク</t>
    </rPh>
    <rPh sb="6" eb="8">
      <t>コウイキ</t>
    </rPh>
    <rPh sb="8" eb="10">
      <t>レンゴウ</t>
    </rPh>
    <rPh sb="13" eb="15">
      <t>カイゴ</t>
    </rPh>
    <rPh sb="15" eb="17">
      <t>ホケン</t>
    </rPh>
    <rPh sb="17" eb="19">
      <t>ジギョウ</t>
    </rPh>
    <rPh sb="19" eb="21">
      <t>トクベツ</t>
    </rPh>
    <rPh sb="21" eb="23">
      <t>カイケイ</t>
    </rPh>
    <phoneticPr fontId="30"/>
  </si>
  <si>
    <t>三重地方税管理回収機構（うち一般会計）</t>
    <rPh sb="0" eb="2">
      <t>ミエ</t>
    </rPh>
    <rPh sb="2" eb="4">
      <t>チホウ</t>
    </rPh>
    <rPh sb="4" eb="5">
      <t>ゼイ</t>
    </rPh>
    <rPh sb="5" eb="7">
      <t>カンリ</t>
    </rPh>
    <rPh sb="7" eb="9">
      <t>カイシュウ</t>
    </rPh>
    <rPh sb="9" eb="11">
      <t>キコウ</t>
    </rPh>
    <phoneticPr fontId="30"/>
  </si>
  <si>
    <t>三重地方税管理回収機構（うち滞納整理拡充事業特別会計）</t>
    <rPh sb="0" eb="2">
      <t>ミエ</t>
    </rPh>
    <rPh sb="2" eb="4">
      <t>チホウ</t>
    </rPh>
    <rPh sb="4" eb="5">
      <t>ゼイ</t>
    </rPh>
    <rPh sb="5" eb="7">
      <t>カンリ</t>
    </rPh>
    <rPh sb="7" eb="9">
      <t>カイシュウ</t>
    </rPh>
    <rPh sb="9" eb="11">
      <t>キコウ</t>
    </rPh>
    <phoneticPr fontId="30"/>
  </si>
  <si>
    <t>三重県後期高齢者医療広域連合（うち一般会計）</t>
    <rPh sb="0" eb="3">
      <t>ミエケン</t>
    </rPh>
    <rPh sb="3" eb="5">
      <t>コウキ</t>
    </rPh>
    <rPh sb="5" eb="8">
      <t>コウレイシャ</t>
    </rPh>
    <rPh sb="8" eb="10">
      <t>イリョウ</t>
    </rPh>
    <rPh sb="10" eb="12">
      <t>コウイキ</t>
    </rPh>
    <rPh sb="12" eb="14">
      <t>レンゴウ</t>
    </rPh>
    <phoneticPr fontId="30"/>
  </si>
  <si>
    <t>三重県後期高齢者医療広域連合（うち後期高齢者医療特別会計）</t>
    <rPh sb="0" eb="3">
      <t>ミエケン</t>
    </rPh>
    <rPh sb="3" eb="5">
      <t>コウキ</t>
    </rPh>
    <rPh sb="5" eb="8">
      <t>コウレイシャ</t>
    </rPh>
    <rPh sb="8" eb="10">
      <t>イリョウ</t>
    </rPh>
    <rPh sb="10" eb="12">
      <t>コウイキ</t>
    </rPh>
    <rPh sb="12" eb="14">
      <t>レンゴウ</t>
    </rPh>
    <rPh sb="17" eb="19">
      <t>コウキ</t>
    </rPh>
    <rPh sb="19" eb="22">
      <t>コウレイシャ</t>
    </rPh>
    <rPh sb="22" eb="24">
      <t>イリョウ</t>
    </rPh>
    <rPh sb="24" eb="26">
      <t>トクベツ</t>
    </rPh>
    <rPh sb="26" eb="28">
      <t>カイケイ</t>
    </rPh>
    <phoneticPr fontId="30"/>
  </si>
  <si>
    <t>-</t>
    <phoneticPr fontId="2"/>
  </si>
  <si>
    <t>-</t>
    <phoneticPr fontId="2"/>
  </si>
  <si>
    <t>-</t>
    <phoneticPr fontId="2"/>
  </si>
  <si>
    <t>リニア中央新幹線亀山駅整備基金</t>
    <rPh sb="3" eb="5">
      <t>チュウオウ</t>
    </rPh>
    <rPh sb="5" eb="8">
      <t>シンカンセン</t>
    </rPh>
    <rPh sb="8" eb="10">
      <t>カメヤマ</t>
    </rPh>
    <rPh sb="10" eb="11">
      <t>エキ</t>
    </rPh>
    <rPh sb="11" eb="13">
      <t>セイビ</t>
    </rPh>
    <rPh sb="13" eb="15">
      <t>キキン</t>
    </rPh>
    <phoneticPr fontId="19"/>
  </si>
  <si>
    <t>庁舎建設基金</t>
    <rPh sb="0" eb="2">
      <t>チョウシャ</t>
    </rPh>
    <rPh sb="2" eb="4">
      <t>ケンセツ</t>
    </rPh>
    <rPh sb="4" eb="6">
      <t>キキン</t>
    </rPh>
    <phoneticPr fontId="19"/>
  </si>
  <si>
    <t>市民まちづくり基金</t>
    <rPh sb="0" eb="2">
      <t>シミン</t>
    </rPh>
    <rPh sb="7" eb="9">
      <t>キキン</t>
    </rPh>
    <phoneticPr fontId="19"/>
  </si>
  <si>
    <t>関宿にぎわいづくり基金</t>
    <rPh sb="0" eb="1">
      <t>セキ</t>
    </rPh>
    <rPh sb="1" eb="2">
      <t>ジュク</t>
    </rPh>
    <rPh sb="9" eb="11">
      <t>キキン</t>
    </rPh>
    <phoneticPr fontId="19"/>
  </si>
  <si>
    <t>地域福祉基金</t>
    <rPh sb="0" eb="2">
      <t>チイキ</t>
    </rPh>
    <rPh sb="2" eb="4">
      <t>フクシ</t>
    </rPh>
    <rPh sb="4" eb="6">
      <t>キキン</t>
    </rPh>
    <phoneticPr fontId="19"/>
  </si>
  <si>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</si>
  <si>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</si>
  <si>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</si>
  <si>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</si>
  <si>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</si>
  <si>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</si>
  <si>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</si>
  <si>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</si>
  <si>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</si>
  <si>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</si>
  <si>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</si>
  <si>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</si>
  <si>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有形固定資産減価償却率の増加要因としては、施設の新設は行わず、長寿命化工事や修繕工事により施設を延命していることが挙げられます。
将来負担比率については、市税や交付税の減収や扶助費、投資的経費の増加が見込まれるため、地方債の借入や充当可能基金の取り崩しなどが増え、将来負担比率の分子が増加することが見込まれます。</t>
    <phoneticPr fontId="5"/>
  </si>
  <si>
    <t>実質公債費比率に関しては、地方債の発行抑制等を行っていることにより、健全な財政運営を行えています。
また、平成２５年度を公債費の償還のピークとして、今後についても一定程度の推移で減少する見込みでありますが、今後も財政の健全化に努めます。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</si>
</sst>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11"/>
      <color indexed="8"/>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40" fillId="0" borderId="41" xfId="16" applyFont="1" applyBorder="1" applyAlignment="1" applyProtection="1">
      <alignment horizontal="left" vertical="center" wrapText="1"/>
      <protection locked="0"/>
    </xf>
    <xf numFmtId="0" fontId="1" fillId="0" borderId="12" xfId="16" applyFont="1" applyBorder="1" applyAlignment="1" applyProtection="1">
      <alignment horizontal="left" vertical="center" wrapText="1"/>
      <protection locked="0"/>
    </xf>
    <xf numFmtId="0" fontId="1" fillId="0" borderId="48" xfId="16" applyFont="1" applyBorder="1" applyAlignment="1" applyProtection="1">
      <alignment horizontal="left" vertical="center" wrapText="1"/>
      <protection locked="0"/>
    </xf>
    <xf numFmtId="0" fontId="1" fillId="0" borderId="64" xfId="16" applyFont="1" applyBorder="1" applyAlignment="1" applyProtection="1">
      <alignment horizontal="left" vertical="center" wrapText="1"/>
      <protection locked="0"/>
    </xf>
    <xf numFmtId="0" fontId="1" fillId="0" borderId="0" xfId="16" applyFont="1" applyAlignment="1" applyProtection="1">
      <alignment horizontal="left" vertical="center" wrapText="1"/>
      <protection locked="0"/>
    </xf>
    <xf numFmtId="0" fontId="1" fillId="0" borderId="38" xfId="16" applyFont="1" applyBorder="1" applyAlignment="1" applyProtection="1">
      <alignment horizontal="left" vertical="center" wrapText="1"/>
      <protection locked="0"/>
    </xf>
    <xf numFmtId="0" fontId="1" fillId="0" borderId="37" xfId="16" applyFont="1" applyBorder="1" applyAlignment="1" applyProtection="1">
      <alignment horizontal="left" vertical="center" wrapText="1"/>
      <protection locked="0"/>
    </xf>
    <xf numFmtId="0" fontId="1" fillId="0" borderId="54" xfId="16" applyFont="1" applyBorder="1" applyAlignment="1" applyProtection="1">
      <alignment horizontal="left" vertical="center" wrapText="1"/>
      <protection locked="0"/>
    </xf>
    <xf numFmtId="0" fontId="1" fillId="0" borderId="40" xfId="16" applyFont="1" applyBorder="1" applyAlignment="1" applyProtection="1">
      <alignment horizontal="left" vertical="center"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77507</c:v>
                </c:pt>
                <c:pt idx="1">
                  <c:v>57295</c:v>
                </c:pt>
                <c:pt idx="2">
                  <c:v>54110</c:v>
                </c:pt>
                <c:pt idx="3">
                  <c:v>54684</c:v>
                </c:pt>
                <c:pt idx="4">
                  <c:v>62383</c:v>
                </c:pt>
              </c:numCache>
            </c:numRef>
          </c:val>
          <c:smooth val="0"/>
          <c:extLst>
            <c:ext xmlns:c16="http://schemas.microsoft.com/office/drawing/2014/chart" uri="{C3380CC4-5D6E-409C-BE32-E72D297353CC}">
              <c16:uniqueId val="{00000000-755A-4C9B-8D87-2C2C1B9B871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45328</c:v>
                </c:pt>
                <c:pt idx="1">
                  <c:v>43709</c:v>
                </c:pt>
                <c:pt idx="2">
                  <c:v>52110</c:v>
                </c:pt>
                <c:pt idx="3">
                  <c:v>44003</c:v>
                </c:pt>
                <c:pt idx="4">
                  <c:v>56571</c:v>
                </c:pt>
              </c:numCache>
            </c:numRef>
          </c:val>
          <c:smooth val="0"/>
          <c:extLst>
            <c:ext xmlns:c16="http://schemas.microsoft.com/office/drawing/2014/chart" uri="{C3380CC4-5D6E-409C-BE32-E72D297353CC}">
              <c16:uniqueId val="{00000001-755A-4C9B-8D87-2C2C1B9B871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7.54</c:v>
                </c:pt>
                <c:pt idx="1">
                  <c:v>2.56</c:v>
                </c:pt>
                <c:pt idx="2">
                  <c:v>5.25</c:v>
                </c:pt>
                <c:pt idx="3">
                  <c:v>7.73</c:v>
                </c:pt>
                <c:pt idx="4">
                  <c:v>5.1100000000000003</c:v>
                </c:pt>
              </c:numCache>
            </c:numRef>
          </c:val>
          <c:extLst>
            <c:ext xmlns:c16="http://schemas.microsoft.com/office/drawing/2014/chart" uri="{C3380CC4-5D6E-409C-BE32-E72D297353CC}">
              <c16:uniqueId val="{00000000-5A8A-4D8D-87F7-212AEACAE0B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33.26</c:v>
                </c:pt>
                <c:pt idx="1">
                  <c:v>30.93</c:v>
                </c:pt>
                <c:pt idx="2">
                  <c:v>27.15</c:v>
                </c:pt>
                <c:pt idx="3">
                  <c:v>22.59</c:v>
                </c:pt>
                <c:pt idx="4">
                  <c:v>21.96</c:v>
                </c:pt>
              </c:numCache>
            </c:numRef>
          </c:val>
          <c:extLst>
            <c:ext xmlns:c16="http://schemas.microsoft.com/office/drawing/2014/chart" uri="{C3380CC4-5D6E-409C-BE32-E72D297353CC}">
              <c16:uniqueId val="{00000001-5A8A-4D8D-87F7-212AEACAE0B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-2.42</c:v>
                </c:pt>
                <c:pt idx="1">
                  <c:v>-10.87</c:v>
                </c:pt>
                <c:pt idx="2">
                  <c:v>-2.48</c:v>
                </c:pt>
                <c:pt idx="3">
                  <c:v>-4.01</c:v>
                </c:pt>
                <c:pt idx="4">
                  <c:v>-8.1300000000000008</c:v>
                </c:pt>
              </c:numCache>
            </c:numRef>
          </c:val>
          <c:smooth val="0"/>
          <c:extLst>
            <c:ext xmlns:c16="http://schemas.microsoft.com/office/drawing/2014/chart" uri="{C3380CC4-5D6E-409C-BE32-E72D297353CC}">
              <c16:uniqueId val="{00000002-5A8A-4D8D-87F7-212AEACAE0B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623-42AF-BD3C-9EAFC987FF6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623-42AF-BD3C-9EAFC987FF6D}"/>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0.11</c:v>
                </c:pt>
                <c:pt idx="4">
                  <c:v>#N/A</c:v>
                </c:pt>
                <c:pt idx="5">
                  <c:v>0.02</c:v>
                </c:pt>
                <c:pt idx="6">
                  <c:v>#N/A</c:v>
                </c:pt>
                <c:pt idx="7">
                  <c:v>0.19</c:v>
                </c:pt>
                <c:pt idx="8">
                  <c:v>#N/A</c:v>
                </c:pt>
                <c:pt idx="9">
                  <c:v>0.01</c:v>
                </c:pt>
              </c:numCache>
            </c:numRef>
          </c:val>
          <c:extLst>
            <c:ext xmlns:c16="http://schemas.microsoft.com/office/drawing/2014/chart" uri="{C3380CC4-5D6E-409C-BE32-E72D297353CC}">
              <c16:uniqueId val="{00000002-E623-42AF-BD3C-9EAFC987FF6D}"/>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0.17</c:v>
                </c:pt>
                <c:pt idx="2">
                  <c:v>#N/A</c:v>
                </c:pt>
                <c:pt idx="3">
                  <c:v>0.12</c:v>
                </c:pt>
                <c:pt idx="4">
                  <c:v>#N/A</c:v>
                </c:pt>
                <c:pt idx="5">
                  <c:v>0.12</c:v>
                </c:pt>
                <c:pt idx="6">
                  <c:v>#N/A</c:v>
                </c:pt>
                <c:pt idx="7">
                  <c:v>0.05</c:v>
                </c:pt>
                <c:pt idx="8">
                  <c:v>#N/A</c:v>
                </c:pt>
                <c:pt idx="9">
                  <c:v>0.12</c:v>
                </c:pt>
              </c:numCache>
            </c:numRef>
          </c:val>
          <c:extLst>
            <c:ext xmlns:c16="http://schemas.microsoft.com/office/drawing/2014/chart" uri="{C3380CC4-5D6E-409C-BE32-E72D297353CC}">
              <c16:uniqueId val="{00000003-E623-42AF-BD3C-9EAFC987FF6D}"/>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c:v>
                </c:pt>
                <c:pt idx="2">
                  <c:v>#N/A</c:v>
                </c:pt>
                <c:pt idx="3">
                  <c:v>0.03</c:v>
                </c:pt>
                <c:pt idx="4">
                  <c:v>#N/A</c:v>
                </c:pt>
                <c:pt idx="5">
                  <c:v>0.45</c:v>
                </c:pt>
                <c:pt idx="6">
                  <c:v>#N/A</c:v>
                </c:pt>
                <c:pt idx="7">
                  <c:v>0.15</c:v>
                </c:pt>
                <c:pt idx="8">
                  <c:v>#N/A</c:v>
                </c:pt>
                <c:pt idx="9">
                  <c:v>0.18</c:v>
                </c:pt>
              </c:numCache>
            </c:numRef>
          </c:val>
          <c:extLst>
            <c:ext xmlns:c16="http://schemas.microsoft.com/office/drawing/2014/chart" uri="{C3380CC4-5D6E-409C-BE32-E72D297353CC}">
              <c16:uniqueId val="{00000004-E623-42AF-BD3C-9EAFC987FF6D}"/>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1.34</c:v>
                </c:pt>
                <c:pt idx="2">
                  <c:v>#N/A</c:v>
                </c:pt>
                <c:pt idx="3">
                  <c:v>1.55</c:v>
                </c:pt>
                <c:pt idx="4">
                  <c:v>#N/A</c:v>
                </c:pt>
                <c:pt idx="5">
                  <c:v>1.76</c:v>
                </c:pt>
                <c:pt idx="6">
                  <c:v>#N/A</c:v>
                </c:pt>
                <c:pt idx="7">
                  <c:v>1.91</c:v>
                </c:pt>
                <c:pt idx="8">
                  <c:v>#N/A</c:v>
                </c:pt>
                <c:pt idx="9">
                  <c:v>2.1800000000000002</c:v>
                </c:pt>
              </c:numCache>
            </c:numRef>
          </c:val>
          <c:extLst>
            <c:ext xmlns:c16="http://schemas.microsoft.com/office/drawing/2014/chart" uri="{C3380CC4-5D6E-409C-BE32-E72D297353CC}">
              <c16:uniqueId val="{00000005-E623-42AF-BD3C-9EAFC987FF6D}"/>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2.66</c:v>
                </c:pt>
                <c:pt idx="2">
                  <c:v>#N/A</c:v>
                </c:pt>
                <c:pt idx="3">
                  <c:v>3.81</c:v>
                </c:pt>
                <c:pt idx="4">
                  <c:v>#N/A</c:v>
                </c:pt>
                <c:pt idx="5">
                  <c:v>2.4300000000000002</c:v>
                </c:pt>
                <c:pt idx="6">
                  <c:v>#N/A</c:v>
                </c:pt>
                <c:pt idx="7">
                  <c:v>2.52</c:v>
                </c:pt>
                <c:pt idx="8">
                  <c:v>#N/A</c:v>
                </c:pt>
                <c:pt idx="9">
                  <c:v>2.64</c:v>
                </c:pt>
              </c:numCache>
            </c:numRef>
          </c:val>
          <c:extLst>
            <c:ext xmlns:c16="http://schemas.microsoft.com/office/drawing/2014/chart" uri="{C3380CC4-5D6E-409C-BE32-E72D297353CC}">
              <c16:uniqueId val="{00000006-E623-42AF-BD3C-9EAFC987FF6D}"/>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3.5</c:v>
                </c:pt>
                <c:pt idx="2">
                  <c:v>#N/A</c:v>
                </c:pt>
                <c:pt idx="3">
                  <c:v>3.76</c:v>
                </c:pt>
                <c:pt idx="4">
                  <c:v>#N/A</c:v>
                </c:pt>
                <c:pt idx="5">
                  <c:v>4.12</c:v>
                </c:pt>
                <c:pt idx="6">
                  <c:v>#N/A</c:v>
                </c:pt>
                <c:pt idx="7">
                  <c:v>4.42</c:v>
                </c:pt>
                <c:pt idx="8">
                  <c:v>#N/A</c:v>
                </c:pt>
                <c:pt idx="9">
                  <c:v>4.95</c:v>
                </c:pt>
              </c:numCache>
            </c:numRef>
          </c:val>
          <c:extLst>
            <c:ext xmlns:c16="http://schemas.microsoft.com/office/drawing/2014/chart" uri="{C3380CC4-5D6E-409C-BE32-E72D297353CC}">
              <c16:uniqueId val="{00000007-E623-42AF-BD3C-9EAFC987FF6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6.25</c:v>
                </c:pt>
                <c:pt idx="2">
                  <c:v>#N/A</c:v>
                </c:pt>
                <c:pt idx="3">
                  <c:v>6.02</c:v>
                </c:pt>
                <c:pt idx="4">
                  <c:v>#N/A</c:v>
                </c:pt>
                <c:pt idx="5">
                  <c:v>4.5</c:v>
                </c:pt>
                <c:pt idx="6">
                  <c:v>#N/A</c:v>
                </c:pt>
                <c:pt idx="7">
                  <c:v>5.0199999999999996</c:v>
                </c:pt>
                <c:pt idx="8">
                  <c:v>#N/A</c:v>
                </c:pt>
                <c:pt idx="9">
                  <c:v>5.05</c:v>
                </c:pt>
              </c:numCache>
            </c:numRef>
          </c:val>
          <c:extLst>
            <c:ext xmlns:c16="http://schemas.microsoft.com/office/drawing/2014/chart" uri="{C3380CC4-5D6E-409C-BE32-E72D297353CC}">
              <c16:uniqueId val="{00000008-E623-42AF-BD3C-9EAFC987FF6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7.54</c:v>
                </c:pt>
                <c:pt idx="2">
                  <c:v>#N/A</c:v>
                </c:pt>
                <c:pt idx="3">
                  <c:v>2.5499999999999998</c:v>
                </c:pt>
                <c:pt idx="4">
                  <c:v>#N/A</c:v>
                </c:pt>
                <c:pt idx="5">
                  <c:v>5.24</c:v>
                </c:pt>
                <c:pt idx="6">
                  <c:v>#N/A</c:v>
                </c:pt>
                <c:pt idx="7">
                  <c:v>7.73</c:v>
                </c:pt>
                <c:pt idx="8">
                  <c:v>#N/A</c:v>
                </c:pt>
                <c:pt idx="9">
                  <c:v>5.1100000000000003</c:v>
                </c:pt>
              </c:numCache>
            </c:numRef>
          </c:val>
          <c:extLst>
            <c:ext xmlns:c16="http://schemas.microsoft.com/office/drawing/2014/chart" uri="{C3380CC4-5D6E-409C-BE32-E72D297353CC}">
              <c16:uniqueId val="{00000009-E623-42AF-BD3C-9EAFC987FF6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2716</c:v>
                </c:pt>
                <c:pt idx="5">
                  <c:v>2724</c:v>
                </c:pt>
                <c:pt idx="8">
                  <c:v>2715</c:v>
                </c:pt>
                <c:pt idx="11">
                  <c:v>2779</c:v>
                </c:pt>
                <c:pt idx="14">
                  <c:v>2251</c:v>
                </c:pt>
              </c:numCache>
            </c:numRef>
          </c:val>
          <c:extLst>
            <c:ext xmlns:c16="http://schemas.microsoft.com/office/drawing/2014/chart" uri="{C3380CC4-5D6E-409C-BE32-E72D297353CC}">
              <c16:uniqueId val="{00000000-330B-494B-900E-13D650C623B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30B-494B-900E-13D650C623B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330B-494B-900E-13D650C623B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30B-494B-900E-13D650C623B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715</c:v>
                </c:pt>
                <c:pt idx="3">
                  <c:v>643</c:v>
                </c:pt>
                <c:pt idx="6">
                  <c:v>651</c:v>
                </c:pt>
                <c:pt idx="9">
                  <c:v>689</c:v>
                </c:pt>
                <c:pt idx="12">
                  <c:v>706</c:v>
                </c:pt>
              </c:numCache>
            </c:numRef>
          </c:val>
          <c:extLst>
            <c:ext xmlns:c16="http://schemas.microsoft.com/office/drawing/2014/chart" uri="{C3380CC4-5D6E-409C-BE32-E72D297353CC}">
              <c16:uniqueId val="{00000004-330B-494B-900E-13D650C623B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0B-494B-900E-13D650C623B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30B-494B-900E-13D650C623B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2216</c:v>
                </c:pt>
                <c:pt idx="3">
                  <c:v>2178</c:v>
                </c:pt>
                <c:pt idx="6">
                  <c:v>2226</c:v>
                </c:pt>
                <c:pt idx="9">
                  <c:v>2221</c:v>
                </c:pt>
                <c:pt idx="12">
                  <c:v>1858</c:v>
                </c:pt>
              </c:numCache>
            </c:numRef>
          </c:val>
          <c:extLst>
            <c:ext xmlns:c16="http://schemas.microsoft.com/office/drawing/2014/chart" uri="{C3380CC4-5D6E-409C-BE32-E72D297353CC}">
              <c16:uniqueId val="{00000007-330B-494B-900E-13D650C623B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216</c:v>
                </c:pt>
                <c:pt idx="2">
                  <c:v>#N/A</c:v>
                </c:pt>
                <c:pt idx="3">
                  <c:v>#N/A</c:v>
                </c:pt>
                <c:pt idx="4">
                  <c:v>97</c:v>
                </c:pt>
                <c:pt idx="5">
                  <c:v>#N/A</c:v>
                </c:pt>
                <c:pt idx="6">
                  <c:v>#N/A</c:v>
                </c:pt>
                <c:pt idx="7">
                  <c:v>162</c:v>
                </c:pt>
                <c:pt idx="8">
                  <c:v>#N/A</c:v>
                </c:pt>
                <c:pt idx="9">
                  <c:v>#N/A</c:v>
                </c:pt>
                <c:pt idx="10">
                  <c:v>131</c:v>
                </c:pt>
                <c:pt idx="11">
                  <c:v>#N/A</c:v>
                </c:pt>
                <c:pt idx="12">
                  <c:v>#N/A</c:v>
                </c:pt>
                <c:pt idx="13">
                  <c:v>313</c:v>
                </c:pt>
                <c:pt idx="14">
                  <c:v>#N/A</c:v>
                </c:pt>
              </c:numCache>
            </c:numRef>
          </c:val>
          <c:smooth val="0"/>
          <c:extLst>
            <c:ext xmlns:c16="http://schemas.microsoft.com/office/drawing/2014/chart" uri="{C3380CC4-5D6E-409C-BE32-E72D297353CC}">
              <c16:uniqueId val="{00000008-330B-494B-900E-13D650C623B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20302</c:v>
                </c:pt>
                <c:pt idx="5">
                  <c:v>19962</c:v>
                </c:pt>
                <c:pt idx="8">
                  <c:v>19355</c:v>
                </c:pt>
                <c:pt idx="11">
                  <c:v>18745</c:v>
                </c:pt>
                <c:pt idx="14">
                  <c:v>18186</c:v>
                </c:pt>
              </c:numCache>
            </c:numRef>
          </c:val>
          <c:extLst>
            <c:ext xmlns:c16="http://schemas.microsoft.com/office/drawing/2014/chart" uri="{C3380CC4-5D6E-409C-BE32-E72D297353CC}">
              <c16:uniqueId val="{00000000-7EE1-4FFA-B0A2-B875A86B19D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5796</c:v>
                </c:pt>
                <c:pt idx="5">
                  <c:v>6776</c:v>
                </c:pt>
                <c:pt idx="8">
                  <c:v>7093</c:v>
                </c:pt>
                <c:pt idx="11">
                  <c:v>6707</c:v>
                </c:pt>
                <c:pt idx="14">
                  <c:v>7130</c:v>
                </c:pt>
              </c:numCache>
            </c:numRef>
          </c:val>
          <c:extLst>
            <c:ext xmlns:c16="http://schemas.microsoft.com/office/drawing/2014/chart" uri="{C3380CC4-5D6E-409C-BE32-E72D297353CC}">
              <c16:uniqueId val="{00000001-7EE1-4FFA-B0A2-B875A86B19D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7875</c:v>
                </c:pt>
                <c:pt idx="5">
                  <c:v>7651</c:v>
                </c:pt>
                <c:pt idx="8">
                  <c:v>7228</c:v>
                </c:pt>
                <c:pt idx="11">
                  <c:v>6778</c:v>
                </c:pt>
                <c:pt idx="14">
                  <c:v>6727</c:v>
                </c:pt>
              </c:numCache>
            </c:numRef>
          </c:val>
          <c:extLst>
            <c:ext xmlns:c16="http://schemas.microsoft.com/office/drawing/2014/chart" uri="{C3380CC4-5D6E-409C-BE32-E72D297353CC}">
              <c16:uniqueId val="{00000002-7EE1-4FFA-B0A2-B875A86B19D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EE1-4FFA-B0A2-B875A86B19D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EE1-4FFA-B0A2-B875A86B19D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61</c:v>
                </c:pt>
                <c:pt idx="3">
                  <c:v>52</c:v>
                </c:pt>
                <c:pt idx="6">
                  <c:v>51</c:v>
                </c:pt>
                <c:pt idx="9">
                  <c:v>51</c:v>
                </c:pt>
                <c:pt idx="12">
                  <c:v>25</c:v>
                </c:pt>
              </c:numCache>
            </c:numRef>
          </c:val>
          <c:extLst>
            <c:ext xmlns:c16="http://schemas.microsoft.com/office/drawing/2014/chart" uri="{C3380CC4-5D6E-409C-BE32-E72D297353CC}">
              <c16:uniqueId val="{00000005-7EE1-4FFA-B0A2-B875A86B19D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2915</c:v>
                </c:pt>
                <c:pt idx="3">
                  <c:v>2874</c:v>
                </c:pt>
                <c:pt idx="6">
                  <c:v>2790</c:v>
                </c:pt>
                <c:pt idx="9">
                  <c:v>2758</c:v>
                </c:pt>
                <c:pt idx="12">
                  <c:v>2867</c:v>
                </c:pt>
              </c:numCache>
            </c:numRef>
          </c:val>
          <c:extLst>
            <c:ext xmlns:c16="http://schemas.microsoft.com/office/drawing/2014/chart" uri="{C3380CC4-5D6E-409C-BE32-E72D297353CC}">
              <c16:uniqueId val="{00000006-7EE1-4FFA-B0A2-B875A86B19D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81</c:v>
                </c:pt>
                <c:pt idx="3">
                  <c:v>71</c:v>
                </c:pt>
                <c:pt idx="6">
                  <c:v>62</c:v>
                </c:pt>
                <c:pt idx="9">
                  <c:v>52</c:v>
                </c:pt>
                <c:pt idx="12">
                  <c:v>43</c:v>
                </c:pt>
              </c:numCache>
            </c:numRef>
          </c:val>
          <c:extLst>
            <c:ext xmlns:c16="http://schemas.microsoft.com/office/drawing/2014/chart" uri="{C3380CC4-5D6E-409C-BE32-E72D297353CC}">
              <c16:uniqueId val="{00000007-7EE1-4FFA-B0A2-B875A86B19D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10276</c:v>
                </c:pt>
                <c:pt idx="3">
                  <c:v>10209</c:v>
                </c:pt>
                <c:pt idx="6">
                  <c:v>10023</c:v>
                </c:pt>
                <c:pt idx="9">
                  <c:v>9487</c:v>
                </c:pt>
                <c:pt idx="12">
                  <c:v>9518</c:v>
                </c:pt>
              </c:numCache>
            </c:numRef>
          </c:val>
          <c:extLst>
            <c:ext xmlns:c16="http://schemas.microsoft.com/office/drawing/2014/chart" uri="{C3380CC4-5D6E-409C-BE32-E72D297353CC}">
              <c16:uniqueId val="{00000008-7EE1-4FFA-B0A2-B875A86B19D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EE1-4FFA-B0A2-B875A86B19D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17015</c:v>
                </c:pt>
                <c:pt idx="3">
                  <c:v>16420</c:v>
                </c:pt>
                <c:pt idx="6">
                  <c:v>16285</c:v>
                </c:pt>
                <c:pt idx="9">
                  <c:v>15939</c:v>
                </c:pt>
                <c:pt idx="12">
                  <c:v>15659</c:v>
                </c:pt>
              </c:numCache>
            </c:numRef>
          </c:val>
          <c:extLst>
            <c:ext xmlns:c16="http://schemas.microsoft.com/office/drawing/2014/chart" uri="{C3380CC4-5D6E-409C-BE32-E72D297353CC}">
              <c16:uniqueId val="{0000000A-7EE1-4FFA-B0A2-B875A86B19D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EE1-4FFA-B0A2-B875A86B19D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3504</c:v>
                </c:pt>
                <c:pt idx="1">
                  <c:v>2975</c:v>
                </c:pt>
                <c:pt idx="2">
                  <c:v>2809</c:v>
                </c:pt>
              </c:numCache>
            </c:numRef>
          </c:val>
          <c:extLst>
            <c:ext xmlns:c16="http://schemas.microsoft.com/office/drawing/2014/chart" uri="{C3380CC4-5D6E-409C-BE32-E72D297353CC}">
              <c16:uniqueId val="{00000000-3F55-4998-920E-452E7ABDDF6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349</c:v>
                </c:pt>
                <c:pt idx="1">
                  <c:v>328</c:v>
                </c:pt>
                <c:pt idx="2">
                  <c:v>328</c:v>
                </c:pt>
              </c:numCache>
            </c:numRef>
          </c:val>
          <c:extLst>
            <c:ext xmlns:c16="http://schemas.microsoft.com/office/drawing/2014/chart" uri="{C3380CC4-5D6E-409C-BE32-E72D297353CC}">
              <c16:uniqueId val="{00000001-3F55-4998-920E-452E7ABDDF6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4137</c:v>
                </c:pt>
                <c:pt idx="1">
                  <c:v>4208</c:v>
                </c:pt>
                <c:pt idx="2">
                  <c:v>4277</c:v>
                </c:pt>
              </c:numCache>
            </c:numRef>
          </c:val>
          <c:extLst>
            <c:ext xmlns:c16="http://schemas.microsoft.com/office/drawing/2014/chart" uri="{C3380CC4-5D6E-409C-BE32-E72D297353CC}">
              <c16:uniqueId val="{00000002-3F55-4998-920E-452E7ABDDF6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{1D904FA5-ED69-493E-A622-FBE61E3C4115}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17A-49EA-9867-ABF9FB89EF9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{6FD6C2FB-9B32-4C99-A157-87AC51BDE7AE}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7A-49EA-9867-ABF9FB89EF9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{A7E66B52-8BD7-4831-A7F4-0A1EADE5BADE}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7A-49EA-9867-ABF9FB89EF9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{1EA1E100-78E3-467F-BDC8-C64507B8043A}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7A-49EA-9867-ABF9FB89EF9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{4500D677-572F-4B11-A54E-088827A4804A}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7A-49EA-9867-ABF9FB89EF9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{F99660C3-C822-4DB7-8D48-B4F9093C6F3C}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17A-49EA-9867-ABF9FB89EF9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{AB62ED5F-CF9F-4AA4-92E5-BF90CAE1A795}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17A-49EA-9867-ABF9FB89EF9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{EDA33AB2-B085-4756-B8C2-B9312266B722}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17A-49EA-9867-ABF9FB89EF9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{F17AE677-6EE6-4B8C-9F16-9027B735D53C}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17A-49EA-9867-ABF9FB89EF9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65.2</c:v>
                </c:pt>
                <c:pt idx="16">
                  <c:v>66.400000000000006</c:v>
                </c:pt>
                <c:pt idx="24">
                  <c:v>66.7</c:v>
                </c:pt>
                <c:pt idx="32">
                  <c:v>67.8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17A-49EA-9867-ABF9FB89EF9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{05F0F33A-8F31-417B-8E93-4F876FAFBD64}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17A-49EA-9867-ABF9FB89EF9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{CD52BAD4-351F-4DBD-B19A-2DDDC38C0B9B}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7A-49EA-9867-ABF9FB89EF9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{52112277-502B-4E2B-AFA4-E24F338FFC86}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7A-49EA-9867-ABF9FB89EF9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{6F6EF69C-A480-4277-8442-92A8D5D11FC8}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7A-49EA-9867-ABF9FB89EF9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{25AB47E3-4A90-4FBB-809A-8CA2FD578FE0}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7A-49EA-9867-ABF9FB89EF91}"/>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{02B526CD-9CFB-4791-BED2-4C0BD45C193F}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17A-49EA-9867-ABF9FB89EF91}"/>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{128CECCA-EBB8-489F-A7D9-859D7092F401}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17A-49EA-9867-ABF9FB89EF91}"/>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{B82EDA67-060F-4EAB-BECE-F69A259A32AA}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17A-49EA-9867-ABF9FB89EF91}"/>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{A4EEB91A-61FC-4744-AE63-973143DDB21A}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17A-49EA-9867-ABF9FB89EF9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58.5</c:v>
                </c:pt>
                <c:pt idx="24">
                  <c:v>59.8</c:v>
                </c:pt>
                <c:pt idx="32">
                  <c:v>60.6</c:v>
                </c:pt>
              </c:numCache>
            </c:numRef>
          </c:xVal>
          <c:yVal>
            <c:numRef>
              <c:f>公会計指標分析・財政指標組合せ分析表!$BP$55:$DC$55</c:f>
              <c:numCache>
                <c:formatCode>#,##0.0;"▲ "#,##0.0</c:formatCode>
                <c:ptCount val="40"/>
                <c:pt idx="8">
                  <c:v>33.1</c:v>
                </c:pt>
                <c:pt idx="16">
                  <c:v>31.3</c:v>
                </c:pt>
                <c:pt idx="24">
                  <c:v>25.3</c:v>
                </c:pt>
                <c:pt idx="32">
                  <c:v>25.5</c:v>
                </c:pt>
              </c:numCache>
            </c:numRef>
          </c:yVal>
          <c:smooth val="0"/>
          <c:extLst>
            <c:ext xmlns:c16="http://schemas.microsoft.com/office/drawing/2014/chart" uri="{C3380CC4-5D6E-409C-BE32-E72D297353CC}">
              <c16:uniqueId val="{00000013-117A-49EA-9867-ABF9FB89EF91}"/>
            </c:ext>
          </c:extLst>
        </c:ser>
        <c:dLbls>
          <c:showLegendKey val="0"/>
          <c:showVal val="1"/>
          <c:showCatName val="0"/>
          <c:showSerName val="0"/>
          <c:showPercent val="0"/>
          <c:showBubbleSize val="0"/>
        </c:dLbls>
        <c:axId val="46179840"/>
        <c:axId val="46181760"/>
      </c:scatterChart>
      <c:valAx>
        <c:axId val="46179840"/>
        <c:scaling>
          <c:orientation val="minMax"/>
          <c:max val="60.9"/>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4.4"/>
          <c:min val="2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{C4BF3A21-FFE2-424C-A77A-3F97E5956D23}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839-4C36-931B-DDCE5FF675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{FD3F4055-4945-48DD-B0D0-B94F447D7306}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39-4C36-931B-DDCE5FF675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{0A8CFAF8-CDE9-4229-B4C8-F7BAA1B09330}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39-4C36-931B-DDCE5FF675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{20E2F2D9-EC55-4394-BBB6-EB62BE47152E}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39-4C36-931B-DDCE5FF675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{75C3804C-8550-40D7-BD2C-8C4D819819F8}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39-4C36-931B-DDCE5FF67549}"/>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{895B4302-12A0-4B08-9ADE-2F42B2528D75}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839-4C36-931B-DDCE5FF67549}"/>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{18E8B041-0EE1-4068-B380-7F54470196D6}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839-4C36-931B-DDCE5FF67549}"/>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{E2B6DDAF-284D-464C-8EA9-79851C33DD39}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839-4C36-931B-DDCE5FF67549}"/>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{87BAD92B-6584-44B5-8B2B-7BC4000DC2D0}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839-4C36-931B-DDCE5FF675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2.4</c:v>
                </c:pt>
                <c:pt idx="8">
                  <c:v>1.4</c:v>
                </c:pt>
                <c:pt idx="16">
                  <c:v>1.4</c:v>
                </c:pt>
                <c:pt idx="24">
                  <c:v>1.1000000000000001</c:v>
                </c:pt>
                <c:pt idx="32">
                  <c:v>1.8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839-4C36-931B-DDCE5FF6754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{2B746FD7-5A13-4278-99BB-E348A80EBDA3}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839-4C36-931B-DDCE5FF6754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{3B52C5FE-AFF8-40F7-ABF7-3A3AEADE5CB2}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39-4C36-931B-DDCE5FF675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{FE34B39A-460B-42DC-B590-82A1DC7C1508}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39-4C36-931B-DDCE5FF675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{06048DF8-0424-42E8-9B7B-C7E84F583C03}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39-4C36-931B-DDCE5FF675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{A588BA2C-6F49-4A57-85D6-E3712513EE0D}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39-4C36-931B-DDCE5FF6754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{F4940869-709C-43D2-BBCC-F754F9491F1B}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839-4C36-931B-DDCE5FF6754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{D16492AD-0C36-478E-905D-541A0D817CA8}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839-4C36-931B-DDCE5FF6754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{A5899741-A1F8-4B09-9D06-0B5F65CC5159}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839-4C36-931B-DDCE5FF6754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{8D71291E-6E55-42BE-9BF0-047F55AB1470}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839-4C36-931B-DDCE5FF675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7.5</c:v>
                </c:pt>
                <c:pt idx="16">
                  <c:v>7.2</c:v>
                </c:pt>
                <c:pt idx="24">
                  <c:v>6.9</c:v>
                </c:pt>
                <c:pt idx="32">
                  <c:v>6.6</c:v>
                </c:pt>
              </c:numCache>
            </c:numRef>
          </c:xVal>
          <c:yVal>
            <c:numRef>
              <c:f>公会計指標分析・財政指標組合せ分析表!$BP$77:$DC$77</c:f>
              <c:numCache>
                <c:formatCode>#,##0.0;"▲ "#,##0.0</c:formatCode>
                <c:ptCount val="40"/>
                <c:pt idx="0">
                  <c:v>35.700000000000003</c:v>
                </c:pt>
                <c:pt idx="8">
                  <c:v>33.1</c:v>
                </c:pt>
                <c:pt idx="16">
                  <c:v>31.3</c:v>
                </c:pt>
                <c:pt idx="24">
                  <c:v>25.3</c:v>
                </c:pt>
                <c:pt idx="32">
                  <c:v>25.5</c:v>
                </c:pt>
              </c:numCache>
            </c:numRef>
          </c:yVal>
          <c:smooth val="0"/>
          <c:extLst>
            <c:ext xmlns:c16="http://schemas.microsoft.com/office/drawing/2014/chart" uri="{C3380CC4-5D6E-409C-BE32-E72D297353CC}">
              <c16:uniqueId val="{00000013-5839-4C36-931B-DDCE5FF67549}"/>
            </c:ext>
          </c:extLst>
        </c:ser>
        <c:dLbls>
          <c:showLegendKey val="0"/>
          <c:showVal val="1"/>
          <c:showCatName val="0"/>
          <c:showSerName val="0"/>
          <c:showPercent val="0"/>
          <c:showBubbleSize val="0"/>
        </c:dLbls>
        <c:axId val="84219776"/>
        <c:axId val="84234240"/>
      </c:scatterChart>
      <c:valAx>
        <c:axId val="84219776"/>
        <c:scaling>
          <c:orientation val="minMax"/>
          <c:max val="8.1999999999999993"/>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8"/>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三重県亀山市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一般会計において、地方債の発行抑制等を行っていることにより、元利償還金は前年度</a:t>
          </a:r>
          <a:r>
            <a:rPr lang="ja-JP" altLang="en-US" sz="1100" b="1" i="0">
              <a:solidFill>
                <a:schemeClr val="dk1"/>
              </a:solidFill>
              <a:effectLst/>
              <a:latin typeface="+mn-lt"/>
              <a:ea typeface="+mn-ea"/>
              <a:cs typeface="+mn-cs"/>
            </a:rPr>
            <a:t>から大きく減少して</a:t>
          </a:r>
          <a:r>
            <a:rPr lang="ja-JP" altLang="ja-JP" sz="1100" b="1" i="0">
              <a:solidFill>
                <a:schemeClr val="dk1"/>
              </a:solidFill>
              <a:effectLst/>
              <a:latin typeface="+mn-lt"/>
              <a:ea typeface="+mn-ea"/>
              <a:cs typeface="+mn-cs"/>
            </a:rPr>
            <a:t>おり、また、公営企業債の元利償還金に対する繰入金</a:t>
          </a:r>
          <a:r>
            <a:rPr lang="ja-JP" altLang="en-US" sz="1100" b="1" i="0">
              <a:solidFill>
                <a:schemeClr val="dk1"/>
              </a:solidFill>
              <a:effectLst/>
              <a:latin typeface="+mn-lt"/>
              <a:ea typeface="+mn-ea"/>
              <a:cs typeface="+mn-cs"/>
            </a:rPr>
            <a:t>は</a:t>
          </a:r>
          <a:r>
            <a:rPr lang="ja-JP" altLang="ja-JP" sz="1100" b="1" i="0">
              <a:solidFill>
                <a:schemeClr val="dk1"/>
              </a:solidFill>
              <a:effectLst/>
              <a:latin typeface="+mn-lt"/>
              <a:ea typeface="+mn-ea"/>
              <a:cs typeface="+mn-cs"/>
            </a:rPr>
            <a:t>前年度並みとなっております</a:t>
          </a:r>
          <a:r>
            <a:rPr lang="ja-JP" altLang="en-US" sz="1100" b="1" i="0">
              <a:solidFill>
                <a:schemeClr val="dk1"/>
              </a:solidFill>
              <a:effectLst/>
              <a:latin typeface="+mn-lt"/>
              <a:ea typeface="+mn-ea"/>
              <a:cs typeface="+mn-cs"/>
            </a:rPr>
            <a:t>が</a:t>
          </a:r>
          <a:r>
            <a:rPr lang="ja-JP" altLang="ja-JP" sz="1100" b="1" i="0">
              <a:solidFill>
                <a:schemeClr val="dk1"/>
              </a:solidFill>
              <a:effectLst/>
              <a:latin typeface="+mn-lt"/>
              <a:ea typeface="+mn-ea"/>
              <a:cs typeface="+mn-cs"/>
            </a:rPr>
            <a:t>、公営企業債の元利償還金は増加</a:t>
          </a:r>
          <a:r>
            <a:rPr lang="ja-JP" altLang="en-US" sz="1100" b="1" i="0">
              <a:solidFill>
                <a:schemeClr val="dk1"/>
              </a:solidFill>
              <a:effectLst/>
              <a:latin typeface="+mn-lt"/>
              <a:ea typeface="+mn-ea"/>
              <a:cs typeface="+mn-cs"/>
            </a:rPr>
            <a:t>傾向</a:t>
          </a:r>
          <a:r>
            <a:rPr lang="ja-JP" altLang="ja-JP" sz="1100" b="1" i="0">
              <a:solidFill>
                <a:schemeClr val="dk1"/>
              </a:solidFill>
              <a:effectLst/>
              <a:latin typeface="+mn-lt"/>
              <a:ea typeface="+mn-ea"/>
              <a:cs typeface="+mn-cs"/>
            </a:rPr>
            <a:t>であります</a:t>
          </a:r>
          <a:r>
            <a:rPr lang="ja-JP" altLang="en-US" sz="1100" b="1" i="0">
              <a:solidFill>
                <a:schemeClr val="dk1"/>
              </a:solidFill>
              <a:effectLst/>
              <a:latin typeface="+mn-lt"/>
              <a:ea typeface="+mn-ea"/>
              <a:cs typeface="+mn-cs"/>
            </a:rPr>
            <a:t>。</a:t>
          </a:r>
          <a:endParaRPr lang="en-US" altLang="ja-JP" sz="1100" b="1" i="0">
            <a:solidFill>
              <a:schemeClr val="dk1"/>
            </a:solidFill>
            <a:effectLst/>
            <a:latin typeface="+mn-lt"/>
            <a:ea typeface="+mn-ea"/>
            <a:cs typeface="+mn-cs"/>
          </a:endParaRPr>
        </a:p>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一般会計においては従来より、合併特例債などの交付税措置のある起債を優先して借入しており、平成２５年度を公債費の償還のピークとして、今後についても一定程度の推移で減少する見込みであります。</a:t>
          </a:r>
          <a:endParaRPr lang="ja-JP" altLang="ja-JP" sz="11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i="0" baseline="0">
              <a:solidFill>
                <a:schemeClr val="dk1"/>
              </a:solidFill>
              <a:effectLst/>
              <a:latin typeface="+mn-lt"/>
              <a:ea typeface="+mn-ea"/>
              <a:cs typeface="+mn-cs"/>
            </a:rPr>
            <a:t>　</a:t>
          </a:r>
          <a:r>
            <a:rPr lang="ja-JP" altLang="ja-JP" sz="1100" b="1" i="0" baseline="0">
              <a:solidFill>
                <a:schemeClr val="dk1"/>
              </a:solidFill>
              <a:effectLst/>
              <a:latin typeface="+mn-lt"/>
              <a:ea typeface="+mn-ea"/>
              <a:cs typeface="+mn-cs"/>
            </a:rPr>
            <a:t>満期一括償還地方債</a:t>
          </a:r>
          <a:r>
            <a:rPr lang="ja-JP" altLang="en-US" sz="1100" b="1" i="0" baseline="0">
              <a:solidFill>
                <a:schemeClr val="dk1"/>
              </a:solidFill>
              <a:effectLst/>
              <a:latin typeface="+mn-lt"/>
              <a:ea typeface="+mn-ea"/>
              <a:cs typeface="+mn-cs"/>
            </a:rPr>
            <a:t>の借り入れはあるが、その財源として積み立てた額はな</a:t>
          </a:r>
          <a:r>
            <a:rPr lang="ja-JP" altLang="ja-JP" sz="1100" b="1" i="0" baseline="0">
              <a:solidFill>
                <a:schemeClr val="dk1"/>
              </a:solidFill>
              <a:effectLst/>
              <a:latin typeface="+mn-lt"/>
              <a:ea typeface="+mn-ea"/>
              <a:cs typeface="+mn-cs"/>
            </a:rPr>
            <a:t>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三重県亀山市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過去からの起債抑制により、一般会計等に係る地方債の現在高は、平成２０年度をピークに減少しております。</a:t>
          </a:r>
          <a:endParaRPr lang="ja-JP" altLang="ja-JP" sz="1400">
            <a:effectLst/>
          </a:endParaRPr>
        </a:p>
        <a:p>
          <a:pPr algn="l" rtl="1"/>
          <a:r>
            <a:rPr lang="ja-JP" altLang="ja-JP" sz="1100" b="1" i="0">
              <a:solidFill>
                <a:schemeClr val="dk1"/>
              </a:solidFill>
              <a:effectLst/>
              <a:latin typeface="+mn-lt"/>
              <a:ea typeface="+mn-ea"/>
              <a:cs typeface="+mn-cs"/>
            </a:rPr>
            <a:t>　今後も、市税の緩やかな減収が見込まれるなか、継続的な行政サービスを提供するため、地方債の借入、充当可能基金の取り崩しなどにより将来負担比率の分子が増加することが見込まれます。</a:t>
          </a:r>
          <a:endParaRPr lang="ja-JP" altLang="ja-JP" sz="1400">
            <a:effectLst/>
          </a:endParaRPr>
        </a:p>
        <a:p>
          <a:pPr algn="l"/>
          <a:r>
            <a:rPr lang="ja-JP" altLang="ja-JP" sz="1100" b="1" i="0">
              <a:solidFill>
                <a:schemeClr val="dk1"/>
              </a:solidFill>
              <a:effectLst/>
              <a:latin typeface="+mn-lt"/>
              <a:ea typeface="+mn-ea"/>
              <a:cs typeface="+mn-cs"/>
            </a:rPr>
            <a:t>　今後についても、借入を行う場合には、交付税措置のある有利な起債の借入を行い、財政の健全化を図ります。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三重県亀山市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b="1">
              <a:solidFill>
                <a:schemeClr val="dk1"/>
              </a:solidFill>
              <a:effectLst/>
              <a:latin typeface="+mn-lt"/>
              <a:ea typeface="+mn-ea"/>
              <a:cs typeface="+mn-cs"/>
            </a:rPr>
            <a:t>　</a:t>
          </a:r>
          <a:r>
            <a:rPr lang="ja-JP" altLang="ja-JP" sz="1400" b="1">
              <a:solidFill>
                <a:schemeClr val="dk1"/>
              </a:solidFill>
              <a:effectLst/>
              <a:latin typeface="+mn-lt"/>
              <a:ea typeface="+mn-ea"/>
              <a:cs typeface="+mn-cs"/>
            </a:rPr>
            <a:t>リニア中央新幹線亀山駅整備基金と庁舎建設基金の積み立てを継続して実施しているが、</a:t>
          </a:r>
          <a:r>
            <a:rPr kumimoji="1" lang="ja-JP" altLang="ja-JP" sz="1400" b="1">
              <a:solidFill>
                <a:schemeClr val="dk1"/>
              </a:solidFill>
              <a:effectLst/>
              <a:latin typeface="+mn-lt"/>
              <a:ea typeface="+mn-ea"/>
              <a:cs typeface="+mn-cs"/>
            </a:rPr>
            <a:t>年度間における財政調整を行うため取り崩したことにより、基金全体としては</a:t>
          </a:r>
          <a:r>
            <a:rPr kumimoji="1" lang="ja-JP" altLang="en-US" sz="1400" b="1">
              <a:solidFill>
                <a:schemeClr val="dk1"/>
              </a:solidFill>
              <a:effectLst/>
              <a:latin typeface="+mn-lt"/>
              <a:ea typeface="+mn-ea"/>
              <a:cs typeface="+mn-cs"/>
            </a:rPr>
            <a:t>９</a:t>
          </a:r>
          <a:r>
            <a:rPr kumimoji="1" lang="ja-JP" altLang="ja-JP" sz="1400" b="1">
              <a:solidFill>
                <a:schemeClr val="dk1"/>
              </a:solidFill>
              <a:effectLst/>
              <a:latin typeface="+mn-lt"/>
              <a:ea typeface="+mn-ea"/>
              <a:cs typeface="+mn-cs"/>
            </a:rPr>
            <a:t>千</a:t>
          </a:r>
          <a:r>
            <a:rPr kumimoji="1" lang="ja-JP" altLang="en-US" sz="1400" b="1">
              <a:solidFill>
                <a:schemeClr val="dk1"/>
              </a:solidFill>
              <a:effectLst/>
              <a:latin typeface="+mn-lt"/>
              <a:ea typeface="+mn-ea"/>
              <a:cs typeface="+mn-cs"/>
            </a:rPr>
            <a:t>６百</a:t>
          </a:r>
          <a:r>
            <a:rPr kumimoji="1" lang="ja-JP" altLang="ja-JP" sz="1400" b="1">
              <a:solidFill>
                <a:schemeClr val="dk1"/>
              </a:solidFill>
              <a:effectLst/>
              <a:latin typeface="+mn-lt"/>
              <a:ea typeface="+mn-ea"/>
              <a:cs typeface="+mn-cs"/>
            </a:rPr>
            <a:t>万円減少しております。</a:t>
          </a:r>
          <a:endParaRPr kumimoji="1" lang="en-US" altLang="ja-JP" sz="1400" b="1">
            <a:solidFill>
              <a:schemeClr val="dk1"/>
            </a:solidFill>
            <a:effectLst/>
            <a:latin typeface="+mn-lt"/>
            <a:ea typeface="+mn-ea"/>
            <a:cs typeface="+mn-cs"/>
          </a:endParaRPr>
        </a:p>
        <a:p>
          <a:endParaRPr kumimoji="1" lang="en-US" altLang="ja-JP" sz="1400" b="1">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lang="ja-JP" altLang="ja-JP" sz="1400" b="1">
              <a:solidFill>
                <a:schemeClr val="dk1"/>
              </a:solidFill>
              <a:effectLst/>
              <a:latin typeface="+mn-lt"/>
              <a:ea typeface="+mn-ea"/>
              <a:cs typeface="+mn-cs"/>
            </a:rPr>
            <a:t>　今後の積み立てに関しては、リニア中央新幹線亀山駅整備基金と庁舎建設基金の積み立てを継続して、それぞれの基金残高を約２０億円と約１５億円とする予定であるが、市税の減収に伴い、今後も</a:t>
          </a:r>
          <a:r>
            <a:rPr kumimoji="1" lang="ja-JP" altLang="ja-JP" sz="1400" b="1">
              <a:solidFill>
                <a:schemeClr val="dk1"/>
              </a:solidFill>
              <a:effectLst/>
              <a:latin typeface="+mn-lt"/>
              <a:ea typeface="+mn-ea"/>
              <a:cs typeface="+mn-cs"/>
            </a:rPr>
            <a:t>財政調整基金を取り崩していくことになるため、基金全体としては減少傾向が続くと予想されます。</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（基金の使途）</a:t>
          </a:r>
          <a:endParaRPr lang="ja-JP" altLang="ja-JP" sz="1400">
            <a:effectLst/>
          </a:endParaRPr>
        </a:p>
        <a:p>
          <a:pPr eaLnBrk="1" fontAlgn="auto" latinLnBrk="0" hangingPunct="1"/>
          <a:r>
            <a:rPr lang="ja-JP" altLang="ja-JP" sz="1400" b="1">
              <a:solidFill>
                <a:schemeClr val="dk1"/>
              </a:solidFill>
              <a:effectLst/>
              <a:latin typeface="+mn-lt"/>
              <a:ea typeface="+mn-ea"/>
              <a:cs typeface="+mn-cs"/>
            </a:rPr>
            <a:t>　・リニア中央新幹線亀山駅整備基金：リニア中央新幹線の市内における停車駅を整備する資金に充てる。</a:t>
          </a:r>
          <a:endParaRPr lang="ja-JP" altLang="ja-JP" sz="1400">
            <a:effectLst/>
          </a:endParaRPr>
        </a:p>
        <a:p>
          <a:pPr eaLnBrk="1" fontAlgn="auto" latinLnBrk="0" hangingPunct="1"/>
          <a:r>
            <a:rPr lang="ja-JP" altLang="ja-JP" sz="1400" b="1">
              <a:solidFill>
                <a:schemeClr val="dk1"/>
              </a:solidFill>
              <a:effectLst/>
              <a:latin typeface="+mn-lt"/>
              <a:ea typeface="+mn-ea"/>
              <a:cs typeface="+mn-cs"/>
            </a:rPr>
            <a:t>　・庁舎建設基金：庁舎の建設のための資金に充てる。</a:t>
          </a:r>
          <a:endParaRPr lang="ja-JP" altLang="ja-JP" sz="1400">
            <a:effectLst/>
          </a:endParaRPr>
        </a:p>
        <a:p>
          <a:pPr eaLnBrk="1" fontAlgn="auto" latinLnBrk="0" hangingPunct="1"/>
          <a:r>
            <a:rPr lang="ja-JP" altLang="ja-JP" sz="1400" b="1">
              <a:solidFill>
                <a:schemeClr val="dk1"/>
              </a:solidFill>
              <a:effectLst/>
              <a:latin typeface="+mn-lt"/>
              <a:ea typeface="+mn-ea"/>
              <a:cs typeface="+mn-cs"/>
            </a:rPr>
            <a:t>　・市民まちづくり基金：市民参画・協働及び地域づくりに寄与する活動の支援に要する資金に充てる。</a:t>
          </a:r>
          <a:endParaRPr lang="ja-JP" altLang="ja-JP" sz="1400">
            <a:effectLst/>
          </a:endParaRPr>
        </a:p>
        <a:p>
          <a:pPr eaLnBrk="1" fontAlgn="auto" latinLnBrk="0" hangingPunct="1"/>
          <a:r>
            <a:rPr lang="ja-JP" altLang="ja-JP" sz="1400" b="1">
              <a:solidFill>
                <a:schemeClr val="dk1"/>
              </a:solidFill>
              <a:effectLst/>
              <a:latin typeface="+mn-lt"/>
              <a:ea typeface="+mn-ea"/>
              <a:cs typeface="+mn-cs"/>
            </a:rPr>
            <a:t>　・関宿にぎわいづくり基金：関宿及びその周辺地域のにぎわいづくりに寄与する活動の支援に要する資金に充てる。</a:t>
          </a:r>
          <a:endParaRPr lang="ja-JP" altLang="ja-JP" sz="1400">
            <a:effectLst/>
          </a:endParaRPr>
        </a:p>
        <a:p>
          <a:pPr eaLnBrk="1" fontAlgn="auto" latinLnBrk="0" hangingPunct="1"/>
          <a:r>
            <a:rPr lang="ja-JP" altLang="ja-JP" sz="1400" b="1">
              <a:solidFill>
                <a:schemeClr val="dk1"/>
              </a:solidFill>
              <a:effectLst/>
              <a:latin typeface="+mn-lt"/>
              <a:ea typeface="+mn-ea"/>
              <a:cs typeface="+mn-cs"/>
            </a:rPr>
            <a:t>　・地域福祉基金：保健福祉の増進のための資金に充てる。</a:t>
          </a:r>
          <a:endParaRPr lang="en-US" altLang="ja-JP" sz="1400" b="1">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400">
              <a:solidFill>
                <a:schemeClr val="dk1"/>
              </a:solidFill>
              <a:effectLst/>
              <a:latin typeface="+mn-lt"/>
              <a:ea typeface="+mn-ea"/>
              <a:cs typeface="+mn-cs"/>
            </a:rPr>
            <a:t>（増減理由）</a:t>
          </a:r>
          <a:endParaRPr lang="ja-JP" altLang="ja-JP" sz="1400">
            <a:effectLst/>
          </a:endParaRPr>
        </a:p>
        <a:p>
          <a:r>
            <a:rPr lang="ja-JP" altLang="ja-JP" sz="1400" b="1">
              <a:solidFill>
                <a:schemeClr val="dk1"/>
              </a:solidFill>
              <a:effectLst/>
              <a:latin typeface="+mn-lt"/>
              <a:ea typeface="+mn-ea"/>
              <a:cs typeface="+mn-cs"/>
            </a:rPr>
            <a:t>　リニア中央新幹線亀山駅整備基金と庁舎建設基金の積み立てを継続して実施しているため増加しております。</a:t>
          </a:r>
          <a:endParaRPr lang="ja-JP" altLang="ja-JP" sz="1400">
            <a:effectLst/>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（今後の方針）</a:t>
          </a:r>
          <a:endParaRPr lang="ja-JP" altLang="ja-JP" sz="1400">
            <a:effectLst/>
          </a:endParaRPr>
        </a:p>
        <a:p>
          <a:r>
            <a:rPr lang="ja-JP" altLang="ja-JP" sz="1400" b="1">
              <a:solidFill>
                <a:schemeClr val="dk1"/>
              </a:solidFill>
              <a:effectLst/>
              <a:latin typeface="+mn-lt"/>
              <a:ea typeface="+mn-ea"/>
              <a:cs typeface="+mn-cs"/>
            </a:rPr>
            <a:t>　</a:t>
          </a:r>
          <a:r>
            <a:rPr lang="ja-JP" altLang="ja-JP" sz="1400" b="1" i="0" baseline="0">
              <a:solidFill>
                <a:schemeClr val="dk1"/>
              </a:solidFill>
              <a:effectLst/>
              <a:latin typeface="+mn-lt"/>
              <a:ea typeface="+mn-ea"/>
              <a:cs typeface="+mn-cs"/>
            </a:rPr>
            <a:t>保有する基金については、財政状況を勘案し、設置目的を推進するよう有効に活用するとともに、基金繰り入れまでの間は、資金運用の原資として活用します。</a:t>
          </a:r>
          <a:endParaRPr lang="ja-JP" altLang="ja-JP" sz="1400">
            <a:effectLst/>
          </a:endParaRPr>
        </a:p>
        <a:p>
          <a:r>
            <a:rPr lang="ja-JP" altLang="ja-JP" sz="1400" b="1" i="0" baseline="0">
              <a:solidFill>
                <a:schemeClr val="dk1"/>
              </a:solidFill>
              <a:effectLst/>
              <a:latin typeface="+mn-lt"/>
              <a:ea typeface="+mn-ea"/>
              <a:cs typeface="+mn-cs"/>
            </a:rPr>
            <a:t>　また、ふるさと納税制度の対象となる基金については、受け皿として存続します。</a:t>
          </a:r>
          <a:endParaRPr lang="ja-JP" altLang="ja-JP" sz="1400">
            <a:effectLst/>
          </a:endParaRPr>
        </a:p>
        <a:p>
          <a:r>
            <a:rPr lang="ja-JP" altLang="ja-JP" sz="1400" b="1" i="0" baseline="0">
              <a:solidFill>
                <a:schemeClr val="dk1"/>
              </a:solidFill>
              <a:effectLst/>
              <a:latin typeface="+mn-lt"/>
              <a:ea typeface="+mn-ea"/>
              <a:cs typeface="+mn-cs"/>
            </a:rPr>
            <a:t>　なお、所期の設置目的やその必要性が希薄となった基金については廃止を検討します。</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ja-JP" sz="1400">
              <a:solidFill>
                <a:schemeClr val="dk1"/>
              </a:solidFill>
              <a:effectLst/>
              <a:latin typeface="+mn-lt"/>
              <a:ea typeface="+mn-ea"/>
              <a:cs typeface="+mn-cs"/>
            </a:rPr>
            <a:t>（増減理由）</a:t>
          </a:r>
          <a:endParaRPr lang="ja-JP" altLang="ja-JP" sz="1400">
            <a:effectLst/>
          </a:endParaRPr>
        </a:p>
        <a:p>
          <a:pPr algn="l"/>
          <a:r>
            <a:rPr kumimoji="1" lang="ja-JP" altLang="ja-JP" sz="1400" b="1">
              <a:solidFill>
                <a:schemeClr val="dk1"/>
              </a:solidFill>
              <a:effectLst/>
              <a:latin typeface="+mn-lt"/>
              <a:ea typeface="+mn-ea"/>
              <a:cs typeface="+mn-cs"/>
            </a:rPr>
            <a:t>　年度間における財政調整を行うために取り崩したことにより、前年度に比べて基金残高は減少しております。</a:t>
          </a:r>
          <a:endParaRPr kumimoji="1" lang="en-US" altLang="ja-JP" sz="1400" b="1">
            <a:solidFill>
              <a:schemeClr val="dk1"/>
            </a:solidFill>
            <a:effectLst/>
            <a:latin typeface="+mn-lt"/>
            <a:ea typeface="+mn-ea"/>
            <a:cs typeface="+mn-cs"/>
          </a:endParaRPr>
        </a:p>
        <a:p>
          <a:pPr algn="l"/>
          <a:endParaRPr kumimoji="1" lang="en-US" altLang="ja-JP" sz="1400" b="1">
            <a:solidFill>
              <a:schemeClr val="dk1"/>
            </a:solidFill>
            <a:effectLst/>
            <a:latin typeface="+mn-lt"/>
            <a:ea typeface="+mn-ea"/>
            <a:cs typeface="+mn-cs"/>
          </a:endParaRPr>
        </a:p>
        <a:p>
          <a:pPr algn="l"/>
          <a:endParaRPr lang="ja-JP" altLang="ja-JP" sz="1400">
            <a:effectLst/>
          </a:endParaRPr>
        </a:p>
        <a:p>
          <a:pPr algn="l"/>
          <a:r>
            <a:rPr kumimoji="1" lang="ja-JP" altLang="ja-JP" sz="1400">
              <a:solidFill>
                <a:schemeClr val="dk1"/>
              </a:solidFill>
              <a:effectLst/>
              <a:latin typeface="+mn-lt"/>
              <a:ea typeface="+mn-ea"/>
              <a:cs typeface="+mn-cs"/>
            </a:rPr>
            <a:t>（今後の方針）</a:t>
          </a:r>
          <a:endParaRPr lang="ja-JP" altLang="ja-JP" sz="1400">
            <a:effectLst/>
          </a:endParaRPr>
        </a:p>
        <a:p>
          <a:pPr algn="l" rtl="1" eaLnBrk="1" fontAlgn="auto" latinLnBrk="0" hangingPunct="1"/>
          <a:r>
            <a:rPr lang="ja-JP" altLang="ja-JP" sz="1400" b="1" i="0">
              <a:solidFill>
                <a:schemeClr val="dk1"/>
              </a:solidFill>
              <a:effectLst/>
              <a:latin typeface="+mn-lt"/>
              <a:ea typeface="+mn-ea"/>
              <a:cs typeface="+mn-cs"/>
            </a:rPr>
            <a:t>　</a:t>
          </a:r>
          <a:r>
            <a:rPr lang="ja-JP" altLang="ja-JP" sz="1400" b="1" i="0" baseline="0">
              <a:solidFill>
                <a:schemeClr val="dk1"/>
              </a:solidFill>
              <a:effectLst/>
              <a:latin typeface="+mn-lt"/>
              <a:ea typeface="+mn-ea"/>
              <a:cs typeface="+mn-cs"/>
            </a:rPr>
            <a:t>経済事情の影響による財源不足が生じたときなど、年度間の財源の不均衡を調整するために活用を行うとともに、決算剰余金の積み立てを行います。また</a:t>
          </a:r>
          <a:r>
            <a:rPr lang="ja-JP" altLang="ja-JP" sz="1400" b="1" i="0">
              <a:solidFill>
                <a:schemeClr val="dk1"/>
              </a:solidFill>
              <a:effectLst/>
              <a:latin typeface="+mn-lt"/>
              <a:ea typeface="+mn-ea"/>
              <a:cs typeface="+mn-cs"/>
            </a:rPr>
            <a:t>、交付税措置のある有利な起債の借入などを行うとともに、亀山市行財政改革大綱に基づき、持続可能な健全財政を目指して行財政改革に取り組み、財政の健全化を図ります。</a:t>
          </a:r>
          <a:endParaRPr lang="ja-JP" altLang="ja-JP" sz="1400">
            <a:effectLst/>
          </a:endParaRPr>
        </a:p>
        <a:p>
          <a:pPr algn="l"/>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b="1">
              <a:solidFill>
                <a:schemeClr val="dk1"/>
              </a:solidFill>
              <a:effectLst/>
              <a:latin typeface="+mn-lt"/>
              <a:ea typeface="+mn-ea"/>
              <a:cs typeface="+mn-cs"/>
            </a:rPr>
            <a:t>　</a:t>
          </a:r>
          <a:r>
            <a:rPr kumimoji="1" lang="ja-JP" altLang="en-US" sz="1400" b="1">
              <a:solidFill>
                <a:schemeClr val="dk1"/>
              </a:solidFill>
              <a:effectLst/>
              <a:latin typeface="+mn-lt"/>
              <a:ea typeface="+mn-ea"/>
              <a:cs typeface="+mn-cs"/>
            </a:rPr>
            <a:t>増減なし</a:t>
          </a:r>
          <a:r>
            <a:rPr kumimoji="1" lang="ja-JP" altLang="ja-JP"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endParaRPr kumimoji="1" lang="en-US" altLang="ja-JP" sz="1400" b="1">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b="1">
              <a:solidFill>
                <a:schemeClr val="dk1"/>
              </a:solidFill>
              <a:effectLst/>
              <a:latin typeface="+mn-lt"/>
              <a:ea typeface="+mn-ea"/>
              <a:cs typeface="+mn-cs"/>
            </a:rPr>
            <a:t>　</a:t>
          </a:r>
          <a:r>
            <a:rPr lang="ja-JP" altLang="ja-JP" sz="1400" b="1" i="0" baseline="0">
              <a:solidFill>
                <a:schemeClr val="dk1"/>
              </a:solidFill>
              <a:effectLst/>
              <a:latin typeface="+mn-lt"/>
              <a:ea typeface="+mn-ea"/>
              <a:cs typeface="+mn-cs"/>
            </a:rPr>
            <a:t>今後も引き続き、</a:t>
          </a:r>
          <a:r>
            <a:rPr lang="ja-JP" altLang="en-US" sz="1400" b="1" i="0" baseline="0">
              <a:solidFill>
                <a:schemeClr val="dk1"/>
              </a:solidFill>
              <a:effectLst/>
              <a:latin typeface="+mn-lt"/>
              <a:ea typeface="+mn-ea"/>
              <a:cs typeface="+mn-cs"/>
            </a:rPr>
            <a:t>公債</a:t>
          </a:r>
          <a:r>
            <a:rPr lang="ja-JP" altLang="ja-JP" sz="1400" b="1" i="0" baseline="0">
              <a:solidFill>
                <a:schemeClr val="dk1"/>
              </a:solidFill>
              <a:effectLst/>
              <a:latin typeface="+mn-lt"/>
              <a:ea typeface="+mn-ea"/>
              <a:cs typeface="+mn-cs"/>
            </a:rPr>
            <a:t>費負担の一般財源を約２２億円に平準化する額として</a:t>
          </a:r>
          <a:r>
            <a:rPr lang="ja-JP" altLang="en-US" sz="1400" b="1" i="0" baseline="0">
              <a:solidFill>
                <a:schemeClr val="dk1"/>
              </a:solidFill>
              <a:effectLst/>
              <a:latin typeface="+mn-lt"/>
              <a:ea typeface="+mn-ea"/>
              <a:cs typeface="+mn-cs"/>
            </a:rPr>
            <a:t>取り崩し</a:t>
          </a:r>
          <a:r>
            <a:rPr lang="ja-JP" altLang="ja-JP" sz="1400" b="1" i="0" baseline="0">
              <a:solidFill>
                <a:schemeClr val="dk1"/>
              </a:solidFill>
              <a:effectLst/>
              <a:latin typeface="+mn-lt"/>
              <a:ea typeface="+mn-ea"/>
              <a:cs typeface="+mn-cs"/>
            </a:rPr>
            <a:t>、充当することにより、</a:t>
          </a:r>
          <a:r>
            <a:rPr kumimoji="1" lang="ja-JP" altLang="ja-JP" sz="1400" b="1">
              <a:solidFill>
                <a:schemeClr val="dk1"/>
              </a:solidFill>
              <a:effectLst/>
              <a:latin typeface="+mn-lt"/>
              <a:ea typeface="+mn-ea"/>
              <a:cs typeface="+mn-cs"/>
            </a:rPr>
            <a:t>将来にわたる財政の</a:t>
          </a:r>
          <a:r>
            <a:rPr lang="ja-JP" altLang="ja-JP" sz="1400" b="1" i="0">
              <a:solidFill>
                <a:schemeClr val="dk1"/>
              </a:solidFill>
              <a:effectLst/>
              <a:latin typeface="+mn-lt"/>
              <a:ea typeface="+mn-ea"/>
              <a:cs typeface="+mn-cs"/>
            </a:rPr>
            <a:t>健全化を図ってまいります。</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49,720
47,625
191.04
21,696,712
20,947,896
653,751
12,790,434
15,658,760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1">
              <a:solidFill>
                <a:schemeClr val="dk1"/>
              </a:solidFill>
              <a:effectLst/>
              <a:latin typeface="+mn-lt"/>
              <a:ea typeface="+mn-ea"/>
              <a:cs typeface="+mn-cs"/>
            </a:rPr>
            <a:t>全国・県平均、</a:t>
          </a:r>
          <a:r>
            <a:rPr kumimoji="1" lang="ja-JP" altLang="ja-JP" sz="1100" b="1">
              <a:solidFill>
                <a:schemeClr val="dk1"/>
              </a:solidFill>
              <a:effectLst/>
              <a:latin typeface="+mn-lt"/>
              <a:ea typeface="+mn-ea"/>
              <a:cs typeface="+mn-cs"/>
            </a:rPr>
            <a:t>類似団体平均値を上回っており、施設の老朽化が懸念されます。</a:t>
          </a:r>
          <a:endParaRPr lang="ja-JP" altLang="ja-JP">
            <a:effectLst/>
          </a:endParaRPr>
        </a:p>
        <a:p>
          <a:r>
            <a:rPr lang="ja-JP" altLang="ja-JP" sz="1100" b="1" i="0">
              <a:solidFill>
                <a:schemeClr val="dk1"/>
              </a:solidFill>
              <a:effectLst/>
              <a:latin typeface="+mn-lt"/>
              <a:ea typeface="+mn-ea"/>
              <a:cs typeface="+mn-cs"/>
            </a:rPr>
            <a:t>今後も引き続き、</a:t>
          </a:r>
          <a:r>
            <a:rPr kumimoji="1" lang="ja-JP" altLang="ja-JP" sz="1100" b="1">
              <a:solidFill>
                <a:schemeClr val="dk1"/>
              </a:solidFill>
              <a:effectLst/>
              <a:latin typeface="+mn-lt"/>
              <a:ea typeface="+mn-ea"/>
              <a:cs typeface="+mn-cs"/>
            </a:rPr>
            <a:t>「亀山市公共施設総合管理計画」に基づき、中長期的な視点で施設の更新や統廃合、長寿命化等を検討する必要があります。</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76" name="直線コネクタ 75"/>
        <xdr:cNvCxnSpPr/>
      </xdr:nvCxnSpPr>
      <xdr:spPr>
        <a:xfrm flipV="1">
          <a:off x="4206240" y="5332639"/>
          <a:ext cx="1270" cy="1176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77" name="有形固定資産減価償却率最小値テキスト"/>
        <xdr:cNvSpPr txBox="1"/>
      </xdr:nvSpPr>
      <xdr:spPr>
        <a:xfrm>
          <a:off x="4258945" y="651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78" name="直線コネクタ 77"/>
        <xdr:cNvCxnSpPr/>
      </xdr:nvCxnSpPr>
      <xdr:spPr>
        <a:xfrm>
          <a:off x="4119245" y="650884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9" name="有形固定資産減価償却率最大値テキスト"/>
        <xdr:cNvSpPr txBox="1"/>
      </xdr:nvSpPr>
      <xdr:spPr>
        <a:xfrm>
          <a:off x="4258945" y="5115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80" name="直線コネクタ 79"/>
        <xdr:cNvCxnSpPr/>
      </xdr:nvCxnSpPr>
      <xdr:spPr>
        <a:xfrm>
          <a:off x="4119245" y="5332639"/>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81" name="有形固定資産減価償却率平均値テキスト"/>
        <xdr:cNvSpPr txBox="1"/>
      </xdr:nvSpPr>
      <xdr:spPr>
        <a:xfrm>
          <a:off x="4258945" y="5874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82" name="フローチャート: 判断 81"/>
        <xdr:cNvSpPr/>
      </xdr:nvSpPr>
      <xdr:spPr>
        <a:xfrm>
          <a:off x="4157345" y="601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83" name="フローチャート: 判断 82"/>
        <xdr:cNvSpPr/>
      </xdr:nvSpPr>
      <xdr:spPr>
        <a:xfrm>
          <a:off x="3537585" y="59944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84" name="フローチャート: 判断 83"/>
        <xdr:cNvSpPr/>
      </xdr:nvSpPr>
      <xdr:spPr>
        <a:xfrm>
          <a:off x="2867025" y="59543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85" name="フローチャート: 判断 84"/>
        <xdr:cNvSpPr/>
      </xdr:nvSpPr>
      <xdr:spPr>
        <a:xfrm>
          <a:off x="2196465" y="59181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128361</xdr:rowOff>
    </xdr:from>
    <xdr:to>
      <xdr:col>7</xdr:col>
      <xdr:colOff>187325</xdr:colOff>
      <xdr:row>31</xdr:row>
      <xdr:rowOff>58511</xdr:rowOff>
    </xdr:to>
    <xdr:sp macro="" textlink="">
      <xdr:nvSpPr>
        <xdr:cNvPr id="86" name="フローチャート: 判断 85"/>
        <xdr:cNvSpPr/>
      </xdr:nvSpPr>
      <xdr:spPr>
        <a:xfrm>
          <a:off x="1525905" y="59119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118564</xdr:rowOff>
    </xdr:from>
    <xdr:to>
      <xdr:col>23</xdr:col>
      <xdr:colOff>136525</xdr:colOff>
      <xdr:row>33</xdr:row>
      <xdr:rowOff>48714</xdr:rowOff>
    </xdr:to>
    <xdr:sp macro="" textlink="">
      <xdr:nvSpPr>
        <xdr:cNvPr id="92" name="楕円 91"/>
        <xdr:cNvSpPr/>
      </xdr:nvSpPr>
      <xdr:spPr>
        <a:xfrm>
          <a:off x="4157345" y="62374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96991</xdr:rowOff>
    </xdr:from>
    <xdr:ext cx="405111" cy="259045"/>
    <xdr:sp macro="" textlink="">
      <xdr:nvSpPr>
        <xdr:cNvPr id="93" name="有形固定資産減価償却率該当値テキスト"/>
        <xdr:cNvSpPr txBox="1"/>
      </xdr:nvSpPr>
      <xdr:spPr>
        <a:xfrm>
          <a:off x="4258945" y="6215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84636</xdr:rowOff>
    </xdr:from>
    <xdr:to>
      <xdr:col>19</xdr:col>
      <xdr:colOff>187325</xdr:colOff>
      <xdr:row>33</xdr:row>
      <xdr:rowOff>14786</xdr:rowOff>
    </xdr:to>
    <xdr:sp macro="" textlink="">
      <xdr:nvSpPr>
        <xdr:cNvPr id="94" name="楕円 93"/>
        <xdr:cNvSpPr/>
      </xdr:nvSpPr>
      <xdr:spPr>
        <a:xfrm>
          <a:off x="3537585" y="62034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135436</xdr:rowOff>
    </xdr:from>
    <xdr:to>
      <xdr:col>23</xdr:col>
      <xdr:colOff>85725</xdr:colOff>
      <xdr:row>32</xdr:row>
      <xdr:rowOff>169364</xdr:rowOff>
    </xdr:to>
    <xdr:cxnSp macro="">
      <xdr:nvCxnSpPr>
        <xdr:cNvPr id="95" name="直線コネクタ 94"/>
        <xdr:cNvCxnSpPr/>
      </xdr:nvCxnSpPr>
      <xdr:spPr>
        <a:xfrm>
          <a:off x="3588385" y="6254296"/>
          <a:ext cx="61976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75383</xdr:rowOff>
    </xdr:from>
    <xdr:to>
      <xdr:col>15</xdr:col>
      <xdr:colOff>187325</xdr:colOff>
      <xdr:row>33</xdr:row>
      <xdr:rowOff>5533</xdr:rowOff>
    </xdr:to>
    <xdr:sp macro="" textlink="">
      <xdr:nvSpPr>
        <xdr:cNvPr id="96" name="楕円 95"/>
        <xdr:cNvSpPr/>
      </xdr:nvSpPr>
      <xdr:spPr>
        <a:xfrm>
          <a:off x="2867025" y="61942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126183</xdr:rowOff>
    </xdr:from>
    <xdr:to>
      <xdr:col>19</xdr:col>
      <xdr:colOff>136525</xdr:colOff>
      <xdr:row>32</xdr:row>
      <xdr:rowOff>135436</xdr:rowOff>
    </xdr:to>
    <xdr:cxnSp macro="">
      <xdr:nvCxnSpPr>
        <xdr:cNvPr id="97" name="直線コネクタ 96"/>
        <xdr:cNvCxnSpPr/>
      </xdr:nvCxnSpPr>
      <xdr:spPr>
        <a:xfrm>
          <a:off x="2917825" y="6245043"/>
          <a:ext cx="67056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38372</xdr:rowOff>
    </xdr:from>
    <xdr:to>
      <xdr:col>11</xdr:col>
      <xdr:colOff>187325</xdr:colOff>
      <xdr:row>32</xdr:row>
      <xdr:rowOff>139972</xdr:rowOff>
    </xdr:to>
    <xdr:sp macro="" textlink="">
      <xdr:nvSpPr>
        <xdr:cNvPr id="98" name="楕円 97"/>
        <xdr:cNvSpPr/>
      </xdr:nvSpPr>
      <xdr:spPr>
        <a:xfrm>
          <a:off x="2196465" y="61572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89172</xdr:rowOff>
    </xdr:from>
    <xdr:to>
      <xdr:col>15</xdr:col>
      <xdr:colOff>136525</xdr:colOff>
      <xdr:row>32</xdr:row>
      <xdr:rowOff>126183</xdr:rowOff>
    </xdr:to>
    <xdr:cxnSp macro="">
      <xdr:nvCxnSpPr>
        <xdr:cNvPr id="99" name="直線コネクタ 98"/>
        <xdr:cNvCxnSpPr/>
      </xdr:nvCxnSpPr>
      <xdr:spPr>
        <a:xfrm>
          <a:off x="2247265" y="6208032"/>
          <a:ext cx="67056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100" name="n_1aveValue有形固定資産減価償却率"/>
        <xdr:cNvSpPr txBox="1"/>
      </xdr:nvSpPr>
      <xdr:spPr>
        <a:xfrm>
          <a:off x="3395989" y="577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101" name="n_2aveValue有形固定資産減価償却率"/>
        <xdr:cNvSpPr txBox="1"/>
      </xdr:nvSpPr>
      <xdr:spPr>
        <a:xfrm>
          <a:off x="2738129" y="5737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102" name="n_3aveValue有形固定資産減価償却率"/>
        <xdr:cNvSpPr txBox="1"/>
      </xdr:nvSpPr>
      <xdr:spPr>
        <a:xfrm>
          <a:off x="2067569" y="5697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75038</xdr:rowOff>
    </xdr:from>
    <xdr:ext cx="405111" cy="259045"/>
    <xdr:sp macro="" textlink="">
      <xdr:nvSpPr>
        <xdr:cNvPr id="103" name="n_4aveValue有形固定資産減価償却率"/>
        <xdr:cNvSpPr txBox="1"/>
      </xdr:nvSpPr>
      <xdr:spPr>
        <a:xfrm>
          <a:off x="1397009" y="569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5913</xdr:rowOff>
    </xdr:from>
    <xdr:ext cx="405111" cy="259045"/>
    <xdr:sp macro="" textlink="">
      <xdr:nvSpPr>
        <xdr:cNvPr id="104" name="n_1mainValue有形固定資産減価償却率"/>
        <xdr:cNvSpPr txBox="1"/>
      </xdr:nvSpPr>
      <xdr:spPr>
        <a:xfrm>
          <a:off x="3395989" y="6292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168110</xdr:rowOff>
    </xdr:from>
    <xdr:ext cx="405111" cy="259045"/>
    <xdr:sp macro="" textlink="">
      <xdr:nvSpPr>
        <xdr:cNvPr id="105" name="n_2mainValue有形固定資産減価償却率"/>
        <xdr:cNvSpPr txBox="1"/>
      </xdr:nvSpPr>
      <xdr:spPr>
        <a:xfrm>
          <a:off x="2738129" y="6286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131099</xdr:rowOff>
    </xdr:from>
    <xdr:ext cx="405111" cy="259045"/>
    <xdr:sp macro="" textlink="">
      <xdr:nvSpPr>
        <xdr:cNvPr id="106" name="n_3mainValue有形固定資産減価償却率"/>
        <xdr:cNvSpPr txBox="1"/>
      </xdr:nvSpPr>
      <xdr:spPr>
        <a:xfrm>
          <a:off x="2067569" y="6249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1" eaLnBrk="1" fontAlgn="auto" latinLnBrk="0" hangingPunct="1">
            <a:lnSpc>
              <a:spcPct val="100000"/>
            </a:lnSpc>
            <a:spcBef>
              <a:spcPts val="0"/>
            </a:spcBef>
            <a:spcAft>
              <a:spcPts val="0"/>
            </a:spcAft>
            <a:buClrTx/>
            <a:buSzTx/>
            <a:buFontTx/>
            <a:buNone/>
            <a:tabLst/>
            <a:defRPr/>
          </a:pPr>
          <a:r>
            <a:rPr lang="ja-JP" altLang="en-US" sz="1100" b="1" i="0">
              <a:solidFill>
                <a:schemeClr val="dk1"/>
              </a:solidFill>
              <a:effectLst/>
              <a:latin typeface="+mn-lt"/>
              <a:ea typeface="+mn-ea"/>
              <a:cs typeface="+mn-cs"/>
            </a:rPr>
            <a:t>前年度まで好転傾向であったが、前</a:t>
          </a:r>
          <a:r>
            <a:rPr lang="ja-JP" altLang="ja-JP" sz="1100" b="1" i="0">
              <a:solidFill>
                <a:schemeClr val="dk1"/>
              </a:solidFill>
              <a:effectLst/>
              <a:latin typeface="+mn-lt"/>
              <a:ea typeface="+mn-ea"/>
              <a:cs typeface="+mn-cs"/>
            </a:rPr>
            <a:t>年度</a:t>
          </a:r>
          <a:r>
            <a:rPr lang="ja-JP" altLang="en-US" sz="1100" b="1" i="0">
              <a:solidFill>
                <a:schemeClr val="dk1"/>
              </a:solidFill>
              <a:effectLst/>
              <a:latin typeface="+mn-lt"/>
              <a:ea typeface="+mn-ea"/>
              <a:cs typeface="+mn-cs"/>
            </a:rPr>
            <a:t>と比較し、３４</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１</a:t>
          </a:r>
          <a:r>
            <a:rPr lang="ja-JP" altLang="ja-JP" sz="1100" b="1" i="0">
              <a:solidFill>
                <a:schemeClr val="dk1"/>
              </a:solidFill>
              <a:effectLst/>
              <a:latin typeface="+mn-lt"/>
              <a:ea typeface="+mn-ea"/>
              <a:cs typeface="+mn-cs"/>
            </a:rPr>
            <a:t>ポイント</a:t>
          </a:r>
          <a:r>
            <a:rPr lang="ja-JP" altLang="en-US" sz="1100" b="1" i="0">
              <a:solidFill>
                <a:schemeClr val="dk1"/>
              </a:solidFill>
              <a:effectLst/>
              <a:latin typeface="+mn-lt"/>
              <a:ea typeface="+mn-ea"/>
              <a:cs typeface="+mn-cs"/>
            </a:rPr>
            <a:t>後退</a:t>
          </a:r>
          <a:r>
            <a:rPr lang="ja-JP" altLang="ja-JP" sz="1100" b="1" i="0">
              <a:solidFill>
                <a:schemeClr val="dk1"/>
              </a:solidFill>
              <a:effectLst/>
              <a:latin typeface="+mn-lt"/>
              <a:ea typeface="+mn-ea"/>
              <a:cs typeface="+mn-cs"/>
            </a:rPr>
            <a:t>しております</a:t>
          </a:r>
          <a:r>
            <a:rPr lang="ja-JP" altLang="en-US" sz="1100" b="1" i="0">
              <a:solidFill>
                <a:schemeClr val="dk1"/>
              </a:solidFill>
              <a:effectLst/>
              <a:latin typeface="+mn-lt"/>
              <a:ea typeface="+mn-ea"/>
              <a:cs typeface="+mn-cs"/>
            </a:rPr>
            <a:t>が、</a:t>
          </a:r>
          <a:r>
            <a:rPr kumimoji="1" lang="ja-JP" altLang="en-US" sz="1100" b="1">
              <a:solidFill>
                <a:schemeClr val="dk1"/>
              </a:solidFill>
              <a:effectLst/>
              <a:latin typeface="+mn-lt"/>
              <a:ea typeface="+mn-ea"/>
              <a:cs typeface="+mn-cs"/>
            </a:rPr>
            <a:t>全国・県平均、</a:t>
          </a:r>
          <a:r>
            <a:rPr kumimoji="1" lang="ja-JP" altLang="ja-JP" sz="1100" b="1">
              <a:solidFill>
                <a:schemeClr val="dk1"/>
              </a:solidFill>
              <a:effectLst/>
              <a:latin typeface="+mn-lt"/>
              <a:ea typeface="+mn-ea"/>
              <a:cs typeface="+mn-cs"/>
            </a:rPr>
            <a:t>類似団体平均値を下回っているため、</a:t>
          </a:r>
          <a:r>
            <a:rPr lang="ja-JP" altLang="ja-JP" sz="1100" b="1">
              <a:solidFill>
                <a:schemeClr val="dk1"/>
              </a:solidFill>
              <a:effectLst/>
              <a:latin typeface="+mn-lt"/>
              <a:ea typeface="+mn-ea"/>
              <a:cs typeface="+mn-cs"/>
            </a:rPr>
            <a:t>債務償還能力は高い団体であると考えられます。</a:t>
          </a:r>
          <a:endParaRPr lang="ja-JP" altLang="ja-JP">
            <a:effectLst/>
          </a:endParaRPr>
        </a:p>
        <a:p>
          <a:pPr algn="l" rtl="1" eaLnBrk="1" fontAlgn="auto" latinLnBrk="0" hangingPunct="1"/>
          <a:r>
            <a:rPr lang="ja-JP" altLang="ja-JP" sz="1100" b="1" i="0">
              <a:solidFill>
                <a:schemeClr val="dk1"/>
              </a:solidFill>
              <a:effectLst/>
              <a:latin typeface="+mn-lt"/>
              <a:ea typeface="+mn-ea"/>
              <a:cs typeface="+mn-cs"/>
            </a:rPr>
            <a:t>今後も</a:t>
          </a:r>
          <a:r>
            <a:rPr lang="ja-JP" altLang="en-US" sz="1100" b="1" i="0">
              <a:solidFill>
                <a:schemeClr val="dk1"/>
              </a:solidFill>
              <a:effectLst/>
              <a:latin typeface="+mn-lt"/>
              <a:ea typeface="+mn-ea"/>
              <a:cs typeface="+mn-cs"/>
            </a:rPr>
            <a:t>引き続き</a:t>
          </a:r>
          <a:r>
            <a:rPr lang="ja-JP" altLang="ja-JP" sz="1100" b="1" i="0">
              <a:solidFill>
                <a:schemeClr val="dk1"/>
              </a:solidFill>
              <a:effectLst/>
              <a:latin typeface="+mn-lt"/>
              <a:ea typeface="+mn-ea"/>
              <a:cs typeface="+mn-cs"/>
            </a:rPr>
            <a:t>、財政指標を注視しつつ、交付税措置等を考慮した地方債発行に努めます。</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9486041" y="626227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7" name="直線コネクタ 136"/>
        <xdr:cNvCxnSpPr/>
      </xdr:nvCxnSpPr>
      <xdr:spPr>
        <a:xfrm flipV="1">
          <a:off x="13027660" y="5145223"/>
          <a:ext cx="1269" cy="129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8" name="債務償還比率最小値テキスト"/>
        <xdr:cNvSpPr txBox="1"/>
      </xdr:nvSpPr>
      <xdr:spPr>
        <a:xfrm>
          <a:off x="13080365" y="644410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9" name="直線コネクタ 138"/>
        <xdr:cNvCxnSpPr/>
      </xdr:nvCxnSpPr>
      <xdr:spPr>
        <a:xfrm>
          <a:off x="12963525" y="64402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3080365" y="49280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2963525" y="51452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100069</xdr:rowOff>
    </xdr:from>
    <xdr:ext cx="469744" cy="259045"/>
    <xdr:sp macro="" textlink="">
      <xdr:nvSpPr>
        <xdr:cNvPr id="142" name="債務償還比率平均値テキスト"/>
        <xdr:cNvSpPr txBox="1"/>
      </xdr:nvSpPr>
      <xdr:spPr>
        <a:xfrm>
          <a:off x="13080365" y="5716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43" name="フローチャート: 判断 142"/>
        <xdr:cNvSpPr/>
      </xdr:nvSpPr>
      <xdr:spPr>
        <a:xfrm>
          <a:off x="13001625" y="57375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44" name="フローチャート: 判断 143"/>
        <xdr:cNvSpPr/>
      </xdr:nvSpPr>
      <xdr:spPr>
        <a:xfrm>
          <a:off x="12359005" y="57213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45" name="フローチャート: 判断 144"/>
        <xdr:cNvSpPr/>
      </xdr:nvSpPr>
      <xdr:spPr>
        <a:xfrm>
          <a:off x="11688445" y="57420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6" name="フローチャート: 判断 145"/>
        <xdr:cNvSpPr/>
      </xdr:nvSpPr>
      <xdr:spPr>
        <a:xfrm>
          <a:off x="11017885" y="5748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39703</xdr:rowOff>
    </xdr:from>
    <xdr:to>
      <xdr:col>60</xdr:col>
      <xdr:colOff>123825</xdr:colOff>
      <xdr:row>29</xdr:row>
      <xdr:rowOff>141303</xdr:rowOff>
    </xdr:to>
    <xdr:sp macro="" textlink="">
      <xdr:nvSpPr>
        <xdr:cNvPr id="147" name="フローチャート: 判断 146"/>
        <xdr:cNvSpPr/>
      </xdr:nvSpPr>
      <xdr:spPr>
        <a:xfrm>
          <a:off x="10347325" y="565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2963</xdr:rowOff>
    </xdr:from>
    <xdr:to>
      <xdr:col>76</xdr:col>
      <xdr:colOff>73025</xdr:colOff>
      <xdr:row>28</xdr:row>
      <xdr:rowOff>104563</xdr:rowOff>
    </xdr:to>
    <xdr:sp macro="" textlink="">
      <xdr:nvSpPr>
        <xdr:cNvPr id="153" name="楕円 152"/>
        <xdr:cNvSpPr/>
      </xdr:nvSpPr>
      <xdr:spPr>
        <a:xfrm>
          <a:off x="13001625" y="545126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25840</xdr:rowOff>
    </xdr:from>
    <xdr:ext cx="469744" cy="259045"/>
    <xdr:sp macro="" textlink="">
      <xdr:nvSpPr>
        <xdr:cNvPr id="154" name="債務償還比率該当値テキスト"/>
        <xdr:cNvSpPr txBox="1"/>
      </xdr:nvSpPr>
      <xdr:spPr>
        <a:xfrm>
          <a:off x="13080365" y="530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139355</xdr:rowOff>
    </xdr:from>
    <xdr:to>
      <xdr:col>72</xdr:col>
      <xdr:colOff>123825</xdr:colOff>
      <xdr:row>28</xdr:row>
      <xdr:rowOff>69505</xdr:rowOff>
    </xdr:to>
    <xdr:sp macro="" textlink="">
      <xdr:nvSpPr>
        <xdr:cNvPr id="155" name="楕円 154"/>
        <xdr:cNvSpPr/>
      </xdr:nvSpPr>
      <xdr:spPr>
        <a:xfrm>
          <a:off x="12359005" y="54200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18705</xdr:rowOff>
    </xdr:from>
    <xdr:to>
      <xdr:col>76</xdr:col>
      <xdr:colOff>22225</xdr:colOff>
      <xdr:row>28</xdr:row>
      <xdr:rowOff>53763</xdr:rowOff>
    </xdr:to>
    <xdr:cxnSp macro="">
      <xdr:nvCxnSpPr>
        <xdr:cNvPr id="156" name="直線コネクタ 155"/>
        <xdr:cNvCxnSpPr/>
      </xdr:nvCxnSpPr>
      <xdr:spPr>
        <a:xfrm>
          <a:off x="12409805" y="5467005"/>
          <a:ext cx="619760" cy="3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149739</xdr:rowOff>
    </xdr:from>
    <xdr:to>
      <xdr:col>68</xdr:col>
      <xdr:colOff>123825</xdr:colOff>
      <xdr:row>28</xdr:row>
      <xdr:rowOff>79889</xdr:rowOff>
    </xdr:to>
    <xdr:sp macro="" textlink="">
      <xdr:nvSpPr>
        <xdr:cNvPr id="157" name="楕円 156"/>
        <xdr:cNvSpPr/>
      </xdr:nvSpPr>
      <xdr:spPr>
        <a:xfrm>
          <a:off x="11688445" y="54303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18705</xdr:rowOff>
    </xdr:from>
    <xdr:to>
      <xdr:col>72</xdr:col>
      <xdr:colOff>73025</xdr:colOff>
      <xdr:row>28</xdr:row>
      <xdr:rowOff>29089</xdr:rowOff>
    </xdr:to>
    <xdr:cxnSp macro="">
      <xdr:nvCxnSpPr>
        <xdr:cNvPr id="158" name="直線コネクタ 157"/>
        <xdr:cNvCxnSpPr/>
      </xdr:nvCxnSpPr>
      <xdr:spPr>
        <a:xfrm flipV="1">
          <a:off x="11739245" y="5467005"/>
          <a:ext cx="670560" cy="1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8823</xdr:rowOff>
    </xdr:from>
    <xdr:to>
      <xdr:col>64</xdr:col>
      <xdr:colOff>123825</xdr:colOff>
      <xdr:row>28</xdr:row>
      <xdr:rowOff>110423</xdr:rowOff>
    </xdr:to>
    <xdr:sp macro="" textlink="">
      <xdr:nvSpPr>
        <xdr:cNvPr id="159" name="楕円 158"/>
        <xdr:cNvSpPr/>
      </xdr:nvSpPr>
      <xdr:spPr>
        <a:xfrm>
          <a:off x="11017885" y="545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29089</xdr:rowOff>
    </xdr:from>
    <xdr:to>
      <xdr:col>68</xdr:col>
      <xdr:colOff>73025</xdr:colOff>
      <xdr:row>28</xdr:row>
      <xdr:rowOff>59623</xdr:rowOff>
    </xdr:to>
    <xdr:cxnSp macro="">
      <xdr:nvCxnSpPr>
        <xdr:cNvPr id="160" name="直線コネクタ 159"/>
        <xdr:cNvCxnSpPr/>
      </xdr:nvCxnSpPr>
      <xdr:spPr>
        <a:xfrm flipV="1">
          <a:off x="11068685" y="5477389"/>
          <a:ext cx="670560" cy="3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21572</xdr:rowOff>
    </xdr:from>
    <xdr:to>
      <xdr:col>60</xdr:col>
      <xdr:colOff>123825</xdr:colOff>
      <xdr:row>28</xdr:row>
      <xdr:rowOff>123172</xdr:rowOff>
    </xdr:to>
    <xdr:sp macro="" textlink="">
      <xdr:nvSpPr>
        <xdr:cNvPr id="161" name="楕円 160"/>
        <xdr:cNvSpPr/>
      </xdr:nvSpPr>
      <xdr:spPr>
        <a:xfrm>
          <a:off x="10347325" y="546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59623</xdr:rowOff>
    </xdr:from>
    <xdr:to>
      <xdr:col>64</xdr:col>
      <xdr:colOff>73025</xdr:colOff>
      <xdr:row>28</xdr:row>
      <xdr:rowOff>72372</xdr:rowOff>
    </xdr:to>
    <xdr:cxnSp macro="">
      <xdr:nvCxnSpPr>
        <xdr:cNvPr id="162" name="直線コネクタ 161"/>
        <xdr:cNvCxnSpPr/>
      </xdr:nvCxnSpPr>
      <xdr:spPr>
        <a:xfrm flipV="1">
          <a:off x="10398125" y="5507923"/>
          <a:ext cx="670560" cy="1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26675</xdr:rowOff>
    </xdr:from>
    <xdr:ext cx="469744" cy="259045"/>
    <xdr:sp macro="" textlink="">
      <xdr:nvSpPr>
        <xdr:cNvPr id="163" name="n_1aveValue債務償還比率"/>
        <xdr:cNvSpPr txBox="1"/>
      </xdr:nvSpPr>
      <xdr:spPr>
        <a:xfrm>
          <a:off x="12185092" y="581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47339</xdr:rowOff>
    </xdr:from>
    <xdr:ext cx="469744" cy="259045"/>
    <xdr:sp macro="" textlink="">
      <xdr:nvSpPr>
        <xdr:cNvPr id="164" name="n_2aveValue債務償還比率"/>
        <xdr:cNvSpPr txBox="1"/>
      </xdr:nvSpPr>
      <xdr:spPr>
        <a:xfrm>
          <a:off x="11527232" y="583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53817</xdr:rowOff>
    </xdr:from>
    <xdr:ext cx="469744" cy="259045"/>
    <xdr:sp macro="" textlink="">
      <xdr:nvSpPr>
        <xdr:cNvPr id="165" name="n_3aveValue債務償還比率"/>
        <xdr:cNvSpPr txBox="1"/>
      </xdr:nvSpPr>
      <xdr:spPr>
        <a:xfrm>
          <a:off x="10856672" y="58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132430</xdr:rowOff>
    </xdr:from>
    <xdr:ext cx="469744" cy="259045"/>
    <xdr:sp macro="" textlink="">
      <xdr:nvSpPr>
        <xdr:cNvPr id="166" name="n_4aveValue債務償還比率"/>
        <xdr:cNvSpPr txBox="1"/>
      </xdr:nvSpPr>
      <xdr:spPr>
        <a:xfrm>
          <a:off x="10186112" y="574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86032</xdr:rowOff>
    </xdr:from>
    <xdr:ext cx="469744" cy="259045"/>
    <xdr:sp macro="" textlink="">
      <xdr:nvSpPr>
        <xdr:cNvPr id="167" name="n_1mainValue債務償還比率"/>
        <xdr:cNvSpPr txBox="1"/>
      </xdr:nvSpPr>
      <xdr:spPr>
        <a:xfrm>
          <a:off x="12185092" y="519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96416</xdr:rowOff>
    </xdr:from>
    <xdr:ext cx="469744" cy="259045"/>
    <xdr:sp macro="" textlink="">
      <xdr:nvSpPr>
        <xdr:cNvPr id="168" name="n_2mainValue債務償還比率"/>
        <xdr:cNvSpPr txBox="1"/>
      </xdr:nvSpPr>
      <xdr:spPr>
        <a:xfrm>
          <a:off x="11527232" y="5209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126950</xdr:rowOff>
    </xdr:from>
    <xdr:ext cx="469744" cy="259045"/>
    <xdr:sp macro="" textlink="">
      <xdr:nvSpPr>
        <xdr:cNvPr id="169" name="n_3mainValue債務償還比率"/>
        <xdr:cNvSpPr txBox="1"/>
      </xdr:nvSpPr>
      <xdr:spPr>
        <a:xfrm>
          <a:off x="10856672" y="52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139699</xdr:rowOff>
    </xdr:from>
    <xdr:ext cx="469744" cy="259045"/>
    <xdr:sp macro="" textlink="">
      <xdr:nvSpPr>
        <xdr:cNvPr id="170" name="n_4mainValue債務償還比率"/>
        <xdr:cNvSpPr txBox="1"/>
      </xdr:nvSpPr>
      <xdr:spPr>
        <a:xfrm>
          <a:off x="10186112" y="525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49,720
47,625
191.04
21,696,712
20,947,896
653,751
12,790,434
15,658,760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7196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086225" y="5638038"/>
          <a:ext cx="0" cy="1120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124960"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020820" y="6758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124960" y="5417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020820" y="56380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52849</xdr:rowOff>
    </xdr:from>
    <xdr:ext cx="405111" cy="259045"/>
    <xdr:sp macro="" textlink="">
      <xdr:nvSpPr>
        <xdr:cNvPr id="60" name="【道路】&#10;有形固定資産減価償却率平均値テキスト"/>
        <xdr:cNvSpPr txBox="1"/>
      </xdr:nvSpPr>
      <xdr:spPr>
        <a:xfrm>
          <a:off x="4124960" y="59202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036060" y="60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312160" y="60185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514600" y="5949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739900" y="59682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135128</xdr:rowOff>
    </xdr:from>
    <xdr:to>
      <xdr:col>6</xdr:col>
      <xdr:colOff>38100</xdr:colOff>
      <xdr:row>36</xdr:row>
      <xdr:rowOff>65278</xdr:rowOff>
    </xdr:to>
    <xdr:sp macro="" textlink="">
      <xdr:nvSpPr>
        <xdr:cNvPr id="65" name="フローチャート: 判断 64"/>
        <xdr:cNvSpPr/>
      </xdr:nvSpPr>
      <xdr:spPr>
        <a:xfrm>
          <a:off x="965200" y="60025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48260</xdr:rowOff>
    </xdr:from>
    <xdr:to>
      <xdr:col>24</xdr:col>
      <xdr:colOff>114300</xdr:colOff>
      <xdr:row>37</xdr:row>
      <xdr:rowOff>149860</xdr:rowOff>
    </xdr:to>
    <xdr:sp macro="" textlink="">
      <xdr:nvSpPr>
        <xdr:cNvPr id="71" name="楕円 70"/>
        <xdr:cNvSpPr/>
      </xdr:nvSpPr>
      <xdr:spPr>
        <a:xfrm>
          <a:off x="403606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26687</xdr:rowOff>
    </xdr:from>
    <xdr:ext cx="405111" cy="259045"/>
    <xdr:sp macro="" textlink="">
      <xdr:nvSpPr>
        <xdr:cNvPr id="72" name="【道路】&#10;有形固定資産減価償却率該当値テキスト"/>
        <xdr:cNvSpPr txBox="1"/>
      </xdr:nvSpPr>
      <xdr:spPr>
        <a:xfrm>
          <a:off x="4124960" y="622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16256</xdr:rowOff>
    </xdr:from>
    <xdr:to>
      <xdr:col>20</xdr:col>
      <xdr:colOff>38100</xdr:colOff>
      <xdr:row>37</xdr:row>
      <xdr:rowOff>117856</xdr:rowOff>
    </xdr:to>
    <xdr:sp macro="" textlink="">
      <xdr:nvSpPr>
        <xdr:cNvPr id="73" name="楕円 72"/>
        <xdr:cNvSpPr/>
      </xdr:nvSpPr>
      <xdr:spPr>
        <a:xfrm>
          <a:off x="3312160" y="62189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67056</xdr:rowOff>
    </xdr:from>
    <xdr:to>
      <xdr:col>24</xdr:col>
      <xdr:colOff>63500</xdr:colOff>
      <xdr:row>37</xdr:row>
      <xdr:rowOff>99060</xdr:rowOff>
    </xdr:to>
    <xdr:cxnSp macro="">
      <xdr:nvCxnSpPr>
        <xdr:cNvPr id="74" name="直線コネクタ 73"/>
        <xdr:cNvCxnSpPr/>
      </xdr:nvCxnSpPr>
      <xdr:spPr>
        <a:xfrm>
          <a:off x="3355340" y="6269736"/>
          <a:ext cx="73152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xdr:rowOff>
    </xdr:from>
    <xdr:to>
      <xdr:col>15</xdr:col>
      <xdr:colOff>101600</xdr:colOff>
      <xdr:row>37</xdr:row>
      <xdr:rowOff>115570</xdr:rowOff>
    </xdr:to>
    <xdr:sp macro="" textlink="">
      <xdr:nvSpPr>
        <xdr:cNvPr id="75" name="楕円 74"/>
        <xdr:cNvSpPr/>
      </xdr:nvSpPr>
      <xdr:spPr>
        <a:xfrm>
          <a:off x="25146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64770</xdr:rowOff>
    </xdr:from>
    <xdr:to>
      <xdr:col>19</xdr:col>
      <xdr:colOff>177800</xdr:colOff>
      <xdr:row>37</xdr:row>
      <xdr:rowOff>67056</xdr:rowOff>
    </xdr:to>
    <xdr:cxnSp macro="">
      <xdr:nvCxnSpPr>
        <xdr:cNvPr id="76" name="直線コネクタ 75"/>
        <xdr:cNvCxnSpPr/>
      </xdr:nvCxnSpPr>
      <xdr:spPr>
        <a:xfrm>
          <a:off x="2565400" y="6267450"/>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151130</xdr:rowOff>
    </xdr:from>
    <xdr:to>
      <xdr:col>10</xdr:col>
      <xdr:colOff>165100</xdr:colOff>
      <xdr:row>37</xdr:row>
      <xdr:rowOff>81280</xdr:rowOff>
    </xdr:to>
    <xdr:sp macro="" textlink="">
      <xdr:nvSpPr>
        <xdr:cNvPr id="77" name="楕円 76"/>
        <xdr:cNvSpPr/>
      </xdr:nvSpPr>
      <xdr:spPr>
        <a:xfrm>
          <a:off x="1739900" y="6186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30480</xdr:rowOff>
    </xdr:from>
    <xdr:to>
      <xdr:col>15</xdr:col>
      <xdr:colOff>50800</xdr:colOff>
      <xdr:row>37</xdr:row>
      <xdr:rowOff>64770</xdr:rowOff>
    </xdr:to>
    <xdr:cxnSp macro="">
      <xdr:nvCxnSpPr>
        <xdr:cNvPr id="78" name="直線コネクタ 77"/>
        <xdr:cNvCxnSpPr/>
      </xdr:nvCxnSpPr>
      <xdr:spPr>
        <a:xfrm>
          <a:off x="1790700" y="623316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79" name="n_1aveValue【道路】&#10;有形固定資産減価償却率"/>
        <xdr:cNvSpPr txBox="1"/>
      </xdr:nvSpPr>
      <xdr:spPr>
        <a:xfrm>
          <a:off x="3170564"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80" name="n_2aveValue【道路】&#10;有形固定資産減価償却率"/>
        <xdr:cNvSpPr txBox="1"/>
      </xdr:nvSpPr>
      <xdr:spPr>
        <a:xfrm>
          <a:off x="238570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47515</xdr:rowOff>
    </xdr:from>
    <xdr:ext cx="405111" cy="259045"/>
    <xdr:sp macro="" textlink="">
      <xdr:nvSpPr>
        <xdr:cNvPr id="81" name="n_3aveValue【道路】&#10;有形固定資産減価償却率"/>
        <xdr:cNvSpPr txBox="1"/>
      </xdr:nvSpPr>
      <xdr:spPr>
        <a:xfrm>
          <a:off x="1611004" y="574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81805</xdr:rowOff>
    </xdr:from>
    <xdr:ext cx="405111" cy="259045"/>
    <xdr:sp macro="" textlink="">
      <xdr:nvSpPr>
        <xdr:cNvPr id="82" name="n_4aveValue【道路】&#10;有形固定資産減価償却率"/>
        <xdr:cNvSpPr txBox="1"/>
      </xdr:nvSpPr>
      <xdr:spPr>
        <a:xfrm>
          <a:off x="836304" y="5781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108983</xdr:rowOff>
    </xdr:from>
    <xdr:ext cx="405111" cy="259045"/>
    <xdr:sp macro="" textlink="">
      <xdr:nvSpPr>
        <xdr:cNvPr id="83" name="n_1mainValue【道路】&#10;有形固定資産減価償却率"/>
        <xdr:cNvSpPr txBox="1"/>
      </xdr:nvSpPr>
      <xdr:spPr>
        <a:xfrm>
          <a:off x="3170564" y="6311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106697</xdr:rowOff>
    </xdr:from>
    <xdr:ext cx="405111" cy="259045"/>
    <xdr:sp macro="" textlink="">
      <xdr:nvSpPr>
        <xdr:cNvPr id="84" name="n_2mainValue【道路】&#10;有形固定資産減価償却率"/>
        <xdr:cNvSpPr txBox="1"/>
      </xdr:nvSpPr>
      <xdr:spPr>
        <a:xfrm>
          <a:off x="2385704" y="630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5" name="n_3mainValue【道路】&#10;有形固定資産減価償却率"/>
        <xdr:cNvSpPr txBox="1"/>
      </xdr:nvSpPr>
      <xdr:spPr>
        <a:xfrm>
          <a:off x="1611004" y="627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09" name="直線コネクタ 108"/>
        <xdr:cNvCxnSpPr/>
      </xdr:nvCxnSpPr>
      <xdr:spPr>
        <a:xfrm flipV="1">
          <a:off x="9219565" y="5498992"/>
          <a:ext cx="0" cy="153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0" name="【道路】&#10;一人当たり延長最小値テキスト"/>
        <xdr:cNvSpPr txBox="1"/>
      </xdr:nvSpPr>
      <xdr:spPr>
        <a:xfrm>
          <a:off x="9258300" y="703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1" name="直線コネクタ 110"/>
        <xdr:cNvCxnSpPr/>
      </xdr:nvCxnSpPr>
      <xdr:spPr>
        <a:xfrm>
          <a:off x="9154160" y="7032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2" name="【道路】&#10;一人当たり延長最大値テキスト"/>
        <xdr:cNvSpPr txBox="1"/>
      </xdr:nvSpPr>
      <xdr:spPr>
        <a:xfrm>
          <a:off x="9258300" y="527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3" name="直線コネクタ 112"/>
        <xdr:cNvCxnSpPr/>
      </xdr:nvCxnSpPr>
      <xdr:spPr>
        <a:xfrm>
          <a:off x="9154160" y="54989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4" name="【道路】&#10;一人当たり延長平均値テキスト"/>
        <xdr:cNvSpPr txBox="1"/>
      </xdr:nvSpPr>
      <xdr:spPr>
        <a:xfrm>
          <a:off x="9258300" y="66284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5" name="フローチャート: 判断 114"/>
        <xdr:cNvSpPr/>
      </xdr:nvSpPr>
      <xdr:spPr>
        <a:xfrm>
          <a:off x="9192260" y="67732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6" name="フローチャート: 判断 115"/>
        <xdr:cNvSpPr/>
      </xdr:nvSpPr>
      <xdr:spPr>
        <a:xfrm>
          <a:off x="8445500" y="67769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17" name="フローチャート: 判断 116"/>
        <xdr:cNvSpPr/>
      </xdr:nvSpPr>
      <xdr:spPr>
        <a:xfrm>
          <a:off x="7670800" y="67370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18" name="フローチャート: 判断 117"/>
        <xdr:cNvSpPr/>
      </xdr:nvSpPr>
      <xdr:spPr>
        <a:xfrm>
          <a:off x="6873240" y="67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104077</xdr:rowOff>
    </xdr:from>
    <xdr:to>
      <xdr:col>36</xdr:col>
      <xdr:colOff>165100</xdr:colOff>
      <xdr:row>40</xdr:row>
      <xdr:rowOff>34227</xdr:rowOff>
    </xdr:to>
    <xdr:sp macro="" textlink="">
      <xdr:nvSpPr>
        <xdr:cNvPr id="119" name="フローチャート: 判断 118"/>
        <xdr:cNvSpPr/>
      </xdr:nvSpPr>
      <xdr:spPr>
        <a:xfrm>
          <a:off x="6098540" y="66420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119679</xdr:rowOff>
    </xdr:from>
    <xdr:to>
      <xdr:col>55</xdr:col>
      <xdr:colOff>50800</xdr:colOff>
      <xdr:row>41</xdr:row>
      <xdr:rowOff>49829</xdr:rowOff>
    </xdr:to>
    <xdr:sp macro="" textlink="">
      <xdr:nvSpPr>
        <xdr:cNvPr id="125" name="楕円 124"/>
        <xdr:cNvSpPr/>
      </xdr:nvSpPr>
      <xdr:spPr>
        <a:xfrm>
          <a:off x="9192260" y="68252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98106</xdr:rowOff>
    </xdr:from>
    <xdr:ext cx="534377" cy="259045"/>
    <xdr:sp macro="" textlink="">
      <xdr:nvSpPr>
        <xdr:cNvPr id="126" name="【道路】&#10;一人当たり延長該当値テキスト"/>
        <xdr:cNvSpPr txBox="1"/>
      </xdr:nvSpPr>
      <xdr:spPr>
        <a:xfrm>
          <a:off x="9258300" y="680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120497</xdr:rowOff>
    </xdr:from>
    <xdr:to>
      <xdr:col>50</xdr:col>
      <xdr:colOff>165100</xdr:colOff>
      <xdr:row>41</xdr:row>
      <xdr:rowOff>50647</xdr:rowOff>
    </xdr:to>
    <xdr:sp macro="" textlink="">
      <xdr:nvSpPr>
        <xdr:cNvPr id="127" name="楕円 126"/>
        <xdr:cNvSpPr/>
      </xdr:nvSpPr>
      <xdr:spPr>
        <a:xfrm>
          <a:off x="8445500" y="68260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170479</xdr:rowOff>
    </xdr:from>
    <xdr:to>
      <xdr:col>55</xdr:col>
      <xdr:colOff>0</xdr:colOff>
      <xdr:row>40</xdr:row>
      <xdr:rowOff>171297</xdr:rowOff>
    </xdr:to>
    <xdr:cxnSp macro="">
      <xdr:nvCxnSpPr>
        <xdr:cNvPr id="128" name="直線コネクタ 127"/>
        <xdr:cNvCxnSpPr/>
      </xdr:nvCxnSpPr>
      <xdr:spPr>
        <a:xfrm flipV="1">
          <a:off x="8496300" y="6876079"/>
          <a:ext cx="723900" cy="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121698</xdr:rowOff>
    </xdr:from>
    <xdr:to>
      <xdr:col>46</xdr:col>
      <xdr:colOff>38100</xdr:colOff>
      <xdr:row>41</xdr:row>
      <xdr:rowOff>51848</xdr:rowOff>
    </xdr:to>
    <xdr:sp macro="" textlink="">
      <xdr:nvSpPr>
        <xdr:cNvPr id="129" name="楕円 128"/>
        <xdr:cNvSpPr/>
      </xdr:nvSpPr>
      <xdr:spPr>
        <a:xfrm>
          <a:off x="7670800" y="68272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171297</xdr:rowOff>
    </xdr:from>
    <xdr:to>
      <xdr:col>50</xdr:col>
      <xdr:colOff>114300</xdr:colOff>
      <xdr:row>41</xdr:row>
      <xdr:rowOff>1048</xdr:rowOff>
    </xdr:to>
    <xdr:cxnSp macro="">
      <xdr:nvCxnSpPr>
        <xdr:cNvPr id="130" name="直線コネクタ 129"/>
        <xdr:cNvCxnSpPr/>
      </xdr:nvCxnSpPr>
      <xdr:spPr>
        <a:xfrm flipV="1">
          <a:off x="7713980" y="6876897"/>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120803</xdr:rowOff>
    </xdr:from>
    <xdr:to>
      <xdr:col>41</xdr:col>
      <xdr:colOff>101600</xdr:colOff>
      <xdr:row>41</xdr:row>
      <xdr:rowOff>50953</xdr:rowOff>
    </xdr:to>
    <xdr:sp macro="" textlink="">
      <xdr:nvSpPr>
        <xdr:cNvPr id="131" name="楕円 130"/>
        <xdr:cNvSpPr/>
      </xdr:nvSpPr>
      <xdr:spPr>
        <a:xfrm>
          <a:off x="6873240" y="68264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153</xdr:rowOff>
    </xdr:from>
    <xdr:to>
      <xdr:col>45</xdr:col>
      <xdr:colOff>177800</xdr:colOff>
      <xdr:row>41</xdr:row>
      <xdr:rowOff>1048</xdr:rowOff>
    </xdr:to>
    <xdr:cxnSp macro="">
      <xdr:nvCxnSpPr>
        <xdr:cNvPr id="132" name="直線コネクタ 131"/>
        <xdr:cNvCxnSpPr/>
      </xdr:nvCxnSpPr>
      <xdr:spPr>
        <a:xfrm>
          <a:off x="6924040" y="6873393"/>
          <a:ext cx="78994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3" name="n_1aveValue【道路】&#10;一人当たり延長"/>
        <xdr:cNvSpPr txBox="1"/>
      </xdr:nvSpPr>
      <xdr:spPr>
        <a:xfrm>
          <a:off x="8239271" y="655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4" name="n_2aveValue【道路】&#10;一人当たり延長"/>
        <xdr:cNvSpPr txBox="1"/>
      </xdr:nvSpPr>
      <xdr:spPr>
        <a:xfrm>
          <a:off x="7477271" y="651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35" name="n_3aveValue【道路】&#10;一人当たり延長"/>
        <xdr:cNvSpPr txBox="1"/>
      </xdr:nvSpPr>
      <xdr:spPr>
        <a:xfrm>
          <a:off x="6702571" y="654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50754</xdr:rowOff>
    </xdr:from>
    <xdr:ext cx="534377" cy="259045"/>
    <xdr:sp macro="" textlink="">
      <xdr:nvSpPr>
        <xdr:cNvPr id="136" name="n_4aveValue【道路】&#10;一人当たり延長"/>
        <xdr:cNvSpPr txBox="1"/>
      </xdr:nvSpPr>
      <xdr:spPr>
        <a:xfrm>
          <a:off x="5905011" y="642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41774</xdr:rowOff>
    </xdr:from>
    <xdr:ext cx="534377" cy="259045"/>
    <xdr:sp macro="" textlink="">
      <xdr:nvSpPr>
        <xdr:cNvPr id="137" name="n_1mainValue【道路】&#10;一人当たり延長"/>
        <xdr:cNvSpPr txBox="1"/>
      </xdr:nvSpPr>
      <xdr:spPr>
        <a:xfrm>
          <a:off x="8239271" y="691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42975</xdr:rowOff>
    </xdr:from>
    <xdr:ext cx="534377" cy="259045"/>
    <xdr:sp macro="" textlink="">
      <xdr:nvSpPr>
        <xdr:cNvPr id="138" name="n_2mainValue【道路】&#10;一人当たり延長"/>
        <xdr:cNvSpPr txBox="1"/>
      </xdr:nvSpPr>
      <xdr:spPr>
        <a:xfrm>
          <a:off x="7477271" y="691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42080</xdr:rowOff>
    </xdr:from>
    <xdr:ext cx="534377" cy="259045"/>
    <xdr:sp macro="" textlink="">
      <xdr:nvSpPr>
        <xdr:cNvPr id="139" name="n_3mainValue【道路】&#10;一人当たり延長"/>
        <xdr:cNvSpPr txBox="1"/>
      </xdr:nvSpPr>
      <xdr:spPr>
        <a:xfrm>
          <a:off x="6702571" y="691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64" name="直線コネクタ 163"/>
        <xdr:cNvCxnSpPr/>
      </xdr:nvCxnSpPr>
      <xdr:spPr>
        <a:xfrm flipV="1">
          <a:off x="4086225" y="945451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65" name="【橋りょう・トンネル】&#10;有形固定資産減価償却率最小値テキスト"/>
        <xdr:cNvSpPr txBox="1"/>
      </xdr:nvSpPr>
      <xdr:spPr>
        <a:xfrm>
          <a:off x="412496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66" name="直線コネクタ 165"/>
        <xdr:cNvCxnSpPr/>
      </xdr:nvCxnSpPr>
      <xdr:spPr>
        <a:xfrm>
          <a:off x="4020820" y="10786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67" name="【橋りょう・トンネル】&#10;有形固定資産減価償却率最大値テキスト"/>
        <xdr:cNvSpPr txBox="1"/>
      </xdr:nvSpPr>
      <xdr:spPr>
        <a:xfrm>
          <a:off x="412496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68" name="直線コネクタ 167"/>
        <xdr:cNvCxnSpPr/>
      </xdr:nvCxnSpPr>
      <xdr:spPr>
        <a:xfrm>
          <a:off x="4020820" y="9454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151147</xdr:rowOff>
    </xdr:from>
    <xdr:ext cx="405111" cy="259045"/>
    <xdr:sp macro="" textlink="">
      <xdr:nvSpPr>
        <xdr:cNvPr id="169" name="【橋りょう・トンネル】&#10;有形固定資産減価償却率平均値テキスト"/>
        <xdr:cNvSpPr txBox="1"/>
      </xdr:nvSpPr>
      <xdr:spPr>
        <a:xfrm>
          <a:off x="4124960" y="9874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0" name="フローチャート: 判断 169"/>
        <xdr:cNvSpPr/>
      </xdr:nvSpPr>
      <xdr:spPr>
        <a:xfrm>
          <a:off x="4036060" y="10019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1" name="フローチャート: 判断 170"/>
        <xdr:cNvSpPr/>
      </xdr:nvSpPr>
      <xdr:spPr>
        <a:xfrm>
          <a:off x="3312160" y="99942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2" name="フローチャート: 判断 171"/>
        <xdr:cNvSpPr/>
      </xdr:nvSpPr>
      <xdr:spPr>
        <a:xfrm>
          <a:off x="25146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3" name="フローチャート: 判断 172"/>
        <xdr:cNvSpPr/>
      </xdr:nvSpPr>
      <xdr:spPr>
        <a:xfrm>
          <a:off x="17399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71120</xdr:rowOff>
    </xdr:from>
    <xdr:to>
      <xdr:col>6</xdr:col>
      <xdr:colOff>38100</xdr:colOff>
      <xdr:row>60</xdr:row>
      <xdr:rowOff>1270</xdr:rowOff>
    </xdr:to>
    <xdr:sp macro="" textlink="">
      <xdr:nvSpPr>
        <xdr:cNvPr id="174" name="フローチャート: 判断 173"/>
        <xdr:cNvSpPr/>
      </xdr:nvSpPr>
      <xdr:spPr>
        <a:xfrm>
          <a:off x="965200" y="9961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6350</xdr:rowOff>
    </xdr:from>
    <xdr:to>
      <xdr:col>24</xdr:col>
      <xdr:colOff>114300</xdr:colOff>
      <xdr:row>64</xdr:row>
      <xdr:rowOff>107950</xdr:rowOff>
    </xdr:to>
    <xdr:sp macro="" textlink="">
      <xdr:nvSpPr>
        <xdr:cNvPr id="180" name="楕円 179"/>
        <xdr:cNvSpPr/>
      </xdr:nvSpPr>
      <xdr:spPr>
        <a:xfrm>
          <a:off x="403606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92727</xdr:rowOff>
    </xdr:from>
    <xdr:ext cx="405111" cy="259045"/>
    <xdr:sp macro="" textlink="">
      <xdr:nvSpPr>
        <xdr:cNvPr id="181" name="【橋りょう・トンネル】&#10;有形固定資産減価償却率該当値テキスト"/>
        <xdr:cNvSpPr txBox="1"/>
      </xdr:nvSpPr>
      <xdr:spPr>
        <a:xfrm>
          <a:off x="4124960" y="1065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93980</xdr:rowOff>
    </xdr:from>
    <xdr:to>
      <xdr:col>20</xdr:col>
      <xdr:colOff>38100</xdr:colOff>
      <xdr:row>61</xdr:row>
      <xdr:rowOff>24130</xdr:rowOff>
    </xdr:to>
    <xdr:sp macro="" textlink="">
      <xdr:nvSpPr>
        <xdr:cNvPr id="182" name="楕円 181"/>
        <xdr:cNvSpPr/>
      </xdr:nvSpPr>
      <xdr:spPr>
        <a:xfrm>
          <a:off x="3312160" y="101523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144780</xdr:rowOff>
    </xdr:from>
    <xdr:to>
      <xdr:col>24</xdr:col>
      <xdr:colOff>63500</xdr:colOff>
      <xdr:row>64</xdr:row>
      <xdr:rowOff>57150</xdr:rowOff>
    </xdr:to>
    <xdr:cxnSp macro="">
      <xdr:nvCxnSpPr>
        <xdr:cNvPr id="183" name="直線コネクタ 182"/>
        <xdr:cNvCxnSpPr/>
      </xdr:nvCxnSpPr>
      <xdr:spPr>
        <a:xfrm>
          <a:off x="3355340" y="10203180"/>
          <a:ext cx="731520" cy="58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101600</xdr:rowOff>
    </xdr:from>
    <xdr:to>
      <xdr:col>15</xdr:col>
      <xdr:colOff>101600</xdr:colOff>
      <xdr:row>61</xdr:row>
      <xdr:rowOff>31750</xdr:rowOff>
    </xdr:to>
    <xdr:sp macro="" textlink="">
      <xdr:nvSpPr>
        <xdr:cNvPr id="184" name="楕円 183"/>
        <xdr:cNvSpPr/>
      </xdr:nvSpPr>
      <xdr:spPr>
        <a:xfrm>
          <a:off x="2514600" y="10160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144780</xdr:rowOff>
    </xdr:from>
    <xdr:to>
      <xdr:col>19</xdr:col>
      <xdr:colOff>177800</xdr:colOff>
      <xdr:row>60</xdr:row>
      <xdr:rowOff>152400</xdr:rowOff>
    </xdr:to>
    <xdr:cxnSp macro="">
      <xdr:nvCxnSpPr>
        <xdr:cNvPr id="185" name="直線コネクタ 184"/>
        <xdr:cNvCxnSpPr/>
      </xdr:nvCxnSpPr>
      <xdr:spPr>
        <a:xfrm flipV="1">
          <a:off x="2565400" y="1020318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67310</xdr:rowOff>
    </xdr:from>
    <xdr:to>
      <xdr:col>10</xdr:col>
      <xdr:colOff>165100</xdr:colOff>
      <xdr:row>60</xdr:row>
      <xdr:rowOff>168910</xdr:rowOff>
    </xdr:to>
    <xdr:sp macro="" textlink="">
      <xdr:nvSpPr>
        <xdr:cNvPr id="186" name="楕円 185"/>
        <xdr:cNvSpPr/>
      </xdr:nvSpPr>
      <xdr:spPr>
        <a:xfrm>
          <a:off x="17399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118110</xdr:rowOff>
    </xdr:from>
    <xdr:to>
      <xdr:col>15</xdr:col>
      <xdr:colOff>50800</xdr:colOff>
      <xdr:row>60</xdr:row>
      <xdr:rowOff>152400</xdr:rowOff>
    </xdr:to>
    <xdr:cxnSp macro="">
      <xdr:nvCxnSpPr>
        <xdr:cNvPr id="187" name="直線コネクタ 186"/>
        <xdr:cNvCxnSpPr/>
      </xdr:nvCxnSpPr>
      <xdr:spPr>
        <a:xfrm>
          <a:off x="1790700" y="1017651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50182</xdr:rowOff>
    </xdr:from>
    <xdr:ext cx="405111" cy="259045"/>
    <xdr:sp macro="" textlink="">
      <xdr:nvSpPr>
        <xdr:cNvPr id="188" name="n_1aveValue【橋りょう・トンネル】&#10;有形固定資産減価償却率"/>
        <xdr:cNvSpPr txBox="1"/>
      </xdr:nvSpPr>
      <xdr:spPr>
        <a:xfrm>
          <a:off x="317056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89" name="n_2aveValue【橋りょう・トンネル】&#10;有形固定資産減価償却率"/>
        <xdr:cNvSpPr txBox="1"/>
      </xdr:nvSpPr>
      <xdr:spPr>
        <a:xfrm>
          <a:off x="238570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90" name="n_3aveValue【橋りょう・トンネル】&#10;有形固定資産減価償却率"/>
        <xdr:cNvSpPr txBox="1"/>
      </xdr:nvSpPr>
      <xdr:spPr>
        <a:xfrm>
          <a:off x="161100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17797</xdr:rowOff>
    </xdr:from>
    <xdr:ext cx="405111" cy="259045"/>
    <xdr:sp macro="" textlink="">
      <xdr:nvSpPr>
        <xdr:cNvPr id="191" name="n_4aveValue【橋りょう・トンネル】&#10;有形固定資産減価償却率"/>
        <xdr:cNvSpPr txBox="1"/>
      </xdr:nvSpPr>
      <xdr:spPr>
        <a:xfrm>
          <a:off x="83630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15257</xdr:rowOff>
    </xdr:from>
    <xdr:ext cx="405111" cy="259045"/>
    <xdr:sp macro="" textlink="">
      <xdr:nvSpPr>
        <xdr:cNvPr id="192" name="n_1mainValue【橋りょう・トンネル】&#10;有形固定資産減価償却率"/>
        <xdr:cNvSpPr txBox="1"/>
      </xdr:nvSpPr>
      <xdr:spPr>
        <a:xfrm>
          <a:off x="3170564" y="1024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22877</xdr:rowOff>
    </xdr:from>
    <xdr:ext cx="405111" cy="259045"/>
    <xdr:sp macro="" textlink="">
      <xdr:nvSpPr>
        <xdr:cNvPr id="193" name="n_2mainValue【橋りょう・トンネル】&#10;有形固定資産減価償却率"/>
        <xdr:cNvSpPr txBox="1"/>
      </xdr:nvSpPr>
      <xdr:spPr>
        <a:xfrm>
          <a:off x="2385704"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160037</xdr:rowOff>
    </xdr:from>
    <xdr:ext cx="405111" cy="259045"/>
    <xdr:sp macro="" textlink="">
      <xdr:nvSpPr>
        <xdr:cNvPr id="194" name="n_3mainValue【橋りょう・トンネル】&#10;有形固定資産減価償却率"/>
        <xdr:cNvSpPr txBox="1"/>
      </xdr:nvSpPr>
      <xdr:spPr>
        <a:xfrm>
          <a:off x="161100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0" name="テキスト ボックス 209"/>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2" name="テキスト ボックス 211"/>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16" name="直線コネクタ 215"/>
        <xdr:cNvCxnSpPr/>
      </xdr:nvCxnSpPr>
      <xdr:spPr>
        <a:xfrm flipV="1">
          <a:off x="9219565" y="9405620"/>
          <a:ext cx="0" cy="131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17" name="【橋りょう・トンネル】&#10;一人当たり有形固定資産（償却資産）額最小値テキスト"/>
        <xdr:cNvSpPr txBox="1"/>
      </xdr:nvSpPr>
      <xdr:spPr>
        <a:xfrm>
          <a:off x="9258300" y="1072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18" name="直線コネクタ 217"/>
        <xdr:cNvCxnSpPr/>
      </xdr:nvCxnSpPr>
      <xdr:spPr>
        <a:xfrm>
          <a:off x="9154160" y="107164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19" name="【橋りょう・トンネル】&#10;一人当たり有形固定資産（償却資産）額最大値テキスト"/>
        <xdr:cNvSpPr txBox="1"/>
      </xdr:nvSpPr>
      <xdr:spPr>
        <a:xfrm>
          <a:off x="9258300" y="9188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0" name="直線コネクタ 219"/>
        <xdr:cNvCxnSpPr/>
      </xdr:nvCxnSpPr>
      <xdr:spPr>
        <a:xfrm>
          <a:off x="9154160" y="9405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141340</xdr:rowOff>
    </xdr:from>
    <xdr:ext cx="599010" cy="259045"/>
    <xdr:sp macro="" textlink="">
      <xdr:nvSpPr>
        <xdr:cNvPr id="221" name="【橋りょう・トンネル】&#10;一人当たり有形固定資産（償却資産）額平均値テキスト"/>
        <xdr:cNvSpPr txBox="1"/>
      </xdr:nvSpPr>
      <xdr:spPr>
        <a:xfrm>
          <a:off x="9258300" y="101997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22" name="フローチャート: 判断 221"/>
        <xdr:cNvSpPr/>
      </xdr:nvSpPr>
      <xdr:spPr>
        <a:xfrm>
          <a:off x="9192260" y="102213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23" name="フローチャート: 判断 222"/>
        <xdr:cNvSpPr/>
      </xdr:nvSpPr>
      <xdr:spPr>
        <a:xfrm>
          <a:off x="8445500" y="1022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24" name="フローチャート: 判断 223"/>
        <xdr:cNvSpPr/>
      </xdr:nvSpPr>
      <xdr:spPr>
        <a:xfrm>
          <a:off x="7670800" y="102432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25" name="フローチャート: 判断 224"/>
        <xdr:cNvSpPr/>
      </xdr:nvSpPr>
      <xdr:spPr>
        <a:xfrm>
          <a:off x="6873240" y="1026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110066</xdr:rowOff>
    </xdr:from>
    <xdr:to>
      <xdr:col>36</xdr:col>
      <xdr:colOff>165100</xdr:colOff>
      <xdr:row>62</xdr:row>
      <xdr:rowOff>40216</xdr:rowOff>
    </xdr:to>
    <xdr:sp macro="" textlink="">
      <xdr:nvSpPr>
        <xdr:cNvPr id="226" name="フローチャート: 判断 225"/>
        <xdr:cNvSpPr/>
      </xdr:nvSpPr>
      <xdr:spPr>
        <a:xfrm>
          <a:off x="6098540" y="103361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94845</xdr:rowOff>
    </xdr:from>
    <xdr:to>
      <xdr:col>55</xdr:col>
      <xdr:colOff>50800</xdr:colOff>
      <xdr:row>60</xdr:row>
      <xdr:rowOff>24995</xdr:rowOff>
    </xdr:to>
    <xdr:sp macro="" textlink="">
      <xdr:nvSpPr>
        <xdr:cNvPr id="232" name="楕円 231"/>
        <xdr:cNvSpPr/>
      </xdr:nvSpPr>
      <xdr:spPr>
        <a:xfrm>
          <a:off x="9192260" y="99856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117722</xdr:rowOff>
    </xdr:from>
    <xdr:ext cx="599010" cy="259045"/>
    <xdr:sp macro="" textlink="">
      <xdr:nvSpPr>
        <xdr:cNvPr id="233" name="【橋りょう・トンネル】&#10;一人当たり有形固定資産（償却資産）額該当値テキスト"/>
        <xdr:cNvSpPr txBox="1"/>
      </xdr:nvSpPr>
      <xdr:spPr>
        <a:xfrm>
          <a:off x="9258300" y="9840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100997</xdr:rowOff>
    </xdr:from>
    <xdr:to>
      <xdr:col>50</xdr:col>
      <xdr:colOff>165100</xdr:colOff>
      <xdr:row>60</xdr:row>
      <xdr:rowOff>31147</xdr:rowOff>
    </xdr:to>
    <xdr:sp macro="" textlink="">
      <xdr:nvSpPr>
        <xdr:cNvPr id="234" name="楕円 233"/>
        <xdr:cNvSpPr/>
      </xdr:nvSpPr>
      <xdr:spPr>
        <a:xfrm>
          <a:off x="8445500" y="99917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145645</xdr:rowOff>
    </xdr:from>
    <xdr:to>
      <xdr:col>55</xdr:col>
      <xdr:colOff>0</xdr:colOff>
      <xdr:row>59</xdr:row>
      <xdr:rowOff>151797</xdr:rowOff>
    </xdr:to>
    <xdr:cxnSp macro="">
      <xdr:nvCxnSpPr>
        <xdr:cNvPr id="235" name="直線コネクタ 234"/>
        <xdr:cNvCxnSpPr/>
      </xdr:nvCxnSpPr>
      <xdr:spPr>
        <a:xfrm flipV="1">
          <a:off x="8496300" y="10036405"/>
          <a:ext cx="723900" cy="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110770</xdr:rowOff>
    </xdr:from>
    <xdr:to>
      <xdr:col>46</xdr:col>
      <xdr:colOff>38100</xdr:colOff>
      <xdr:row>60</xdr:row>
      <xdr:rowOff>40920</xdr:rowOff>
    </xdr:to>
    <xdr:sp macro="" textlink="">
      <xdr:nvSpPr>
        <xdr:cNvPr id="236" name="楕円 235"/>
        <xdr:cNvSpPr/>
      </xdr:nvSpPr>
      <xdr:spPr>
        <a:xfrm>
          <a:off x="7670800" y="100015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151797</xdr:rowOff>
    </xdr:from>
    <xdr:to>
      <xdr:col>50</xdr:col>
      <xdr:colOff>114300</xdr:colOff>
      <xdr:row>59</xdr:row>
      <xdr:rowOff>161570</xdr:rowOff>
    </xdr:to>
    <xdr:cxnSp macro="">
      <xdr:nvCxnSpPr>
        <xdr:cNvPr id="237" name="直線コネクタ 236"/>
        <xdr:cNvCxnSpPr/>
      </xdr:nvCxnSpPr>
      <xdr:spPr>
        <a:xfrm flipV="1">
          <a:off x="7713980" y="10042557"/>
          <a:ext cx="782320" cy="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108747</xdr:rowOff>
    </xdr:from>
    <xdr:to>
      <xdr:col>41</xdr:col>
      <xdr:colOff>101600</xdr:colOff>
      <xdr:row>60</xdr:row>
      <xdr:rowOff>38897</xdr:rowOff>
    </xdr:to>
    <xdr:sp macro="" textlink="">
      <xdr:nvSpPr>
        <xdr:cNvPr id="238" name="楕円 237"/>
        <xdr:cNvSpPr/>
      </xdr:nvSpPr>
      <xdr:spPr>
        <a:xfrm>
          <a:off x="6873240" y="99995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159547</xdr:rowOff>
    </xdr:from>
    <xdr:to>
      <xdr:col>45</xdr:col>
      <xdr:colOff>177800</xdr:colOff>
      <xdr:row>59</xdr:row>
      <xdr:rowOff>161570</xdr:rowOff>
    </xdr:to>
    <xdr:cxnSp macro="">
      <xdr:nvCxnSpPr>
        <xdr:cNvPr id="239" name="直線コネクタ 238"/>
        <xdr:cNvCxnSpPr/>
      </xdr:nvCxnSpPr>
      <xdr:spPr>
        <a:xfrm>
          <a:off x="6924040" y="10050307"/>
          <a:ext cx="789940" cy="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94301</xdr:rowOff>
    </xdr:from>
    <xdr:ext cx="599010" cy="259045"/>
    <xdr:sp macro="" textlink="">
      <xdr:nvSpPr>
        <xdr:cNvPr id="240" name="n_1aveValue【橋りょう・トンネル】&#10;一人当たり有形固定資産（償却資産）額"/>
        <xdr:cNvSpPr txBox="1"/>
      </xdr:nvSpPr>
      <xdr:spPr>
        <a:xfrm>
          <a:off x="8214575" y="10320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109933</xdr:rowOff>
    </xdr:from>
    <xdr:ext cx="599010" cy="259045"/>
    <xdr:sp macro="" textlink="">
      <xdr:nvSpPr>
        <xdr:cNvPr id="241" name="n_2aveValue【橋りょう・トンネル】&#10;一人当たり有形固定資産（償却資産）額"/>
        <xdr:cNvSpPr txBox="1"/>
      </xdr:nvSpPr>
      <xdr:spPr>
        <a:xfrm>
          <a:off x="7444955" y="10335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129060</xdr:rowOff>
    </xdr:from>
    <xdr:ext cx="599010" cy="259045"/>
    <xdr:sp macro="" textlink="">
      <xdr:nvSpPr>
        <xdr:cNvPr id="242" name="n_3aveValue【橋りょう・トンネル】&#10;一人当たり有形固定資産（償却資産）額"/>
        <xdr:cNvSpPr txBox="1"/>
      </xdr:nvSpPr>
      <xdr:spPr>
        <a:xfrm>
          <a:off x="6670255" y="10355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56743</xdr:rowOff>
    </xdr:from>
    <xdr:ext cx="599010" cy="259045"/>
    <xdr:sp macro="" textlink="">
      <xdr:nvSpPr>
        <xdr:cNvPr id="243" name="n_4aveValue【橋りょう・トンネル】&#10;一人当たり有形固定資産（償却資産）額"/>
        <xdr:cNvSpPr txBox="1"/>
      </xdr:nvSpPr>
      <xdr:spPr>
        <a:xfrm>
          <a:off x="5872695" y="10115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47674</xdr:rowOff>
    </xdr:from>
    <xdr:ext cx="599010" cy="259045"/>
    <xdr:sp macro="" textlink="">
      <xdr:nvSpPr>
        <xdr:cNvPr id="244" name="n_1mainValue【橋りょう・トンネル】&#10;一人当たり有形固定資産（償却資産）額"/>
        <xdr:cNvSpPr txBox="1"/>
      </xdr:nvSpPr>
      <xdr:spPr>
        <a:xfrm>
          <a:off x="8214575" y="977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57447</xdr:rowOff>
    </xdr:from>
    <xdr:ext cx="599010" cy="259045"/>
    <xdr:sp macro="" textlink="">
      <xdr:nvSpPr>
        <xdr:cNvPr id="245" name="n_2mainValue【橋りょう・トンネル】&#10;一人当たり有形固定資産（償却資産）額"/>
        <xdr:cNvSpPr txBox="1"/>
      </xdr:nvSpPr>
      <xdr:spPr>
        <a:xfrm>
          <a:off x="7444955" y="9780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55424</xdr:rowOff>
    </xdr:from>
    <xdr:ext cx="599010" cy="259045"/>
    <xdr:sp macro="" textlink="">
      <xdr:nvSpPr>
        <xdr:cNvPr id="246" name="n_3mainValue【橋りょう・トンネル】&#10;一人当たり有形固定資産（償却資産）額"/>
        <xdr:cNvSpPr txBox="1"/>
      </xdr:nvSpPr>
      <xdr:spPr>
        <a:xfrm>
          <a:off x="6670255" y="977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8" name="直線コネクタ 257"/>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9" name="テキスト ボックス 258"/>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0" name="直線コネクタ 259"/>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1" name="テキスト ボックス 260"/>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2" name="直線コネクタ 261"/>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3" name="テキスト ボックス 262"/>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4" name="直線コネクタ 263"/>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5" name="テキスト ボックス 264"/>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6" name="直線コネクタ 265"/>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7" name="テキスト ボックス 266"/>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8" name="直線コネクタ 267"/>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9" name="テキスト ボックス 268"/>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72" name="直線コネクタ 271"/>
        <xdr:cNvCxnSpPr/>
      </xdr:nvCxnSpPr>
      <xdr:spPr>
        <a:xfrm flipV="1">
          <a:off x="4086225" y="13029656"/>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73" name="【公営住宅】&#10;有形固定資産減価償却率最小値テキスト"/>
        <xdr:cNvSpPr txBox="1"/>
      </xdr:nvSpPr>
      <xdr:spPr>
        <a:xfrm>
          <a:off x="4124960" y="14534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74" name="直線コネクタ 273"/>
        <xdr:cNvCxnSpPr/>
      </xdr:nvCxnSpPr>
      <xdr:spPr>
        <a:xfrm>
          <a:off x="4020820" y="145302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75" name="【公営住宅】&#10;有形固定資産減価償却率最大値テキスト"/>
        <xdr:cNvSpPr txBox="1"/>
      </xdr:nvSpPr>
      <xdr:spPr>
        <a:xfrm>
          <a:off x="4124960" y="128086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76" name="直線コネクタ 275"/>
        <xdr:cNvCxnSpPr/>
      </xdr:nvCxnSpPr>
      <xdr:spPr>
        <a:xfrm>
          <a:off x="4020820" y="130296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142439</xdr:rowOff>
    </xdr:from>
    <xdr:ext cx="405111" cy="259045"/>
    <xdr:sp macro="" textlink="">
      <xdr:nvSpPr>
        <xdr:cNvPr id="277" name="【公営住宅】&#10;有形固定資産減価償却率平均値テキスト"/>
        <xdr:cNvSpPr txBox="1"/>
      </xdr:nvSpPr>
      <xdr:spPr>
        <a:xfrm>
          <a:off x="4124960" y="13888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78" name="フローチャート: 判断 277"/>
        <xdr:cNvSpPr/>
      </xdr:nvSpPr>
      <xdr:spPr>
        <a:xfrm>
          <a:off x="4036060" y="140336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79" name="フローチャート: 判断 278"/>
        <xdr:cNvSpPr/>
      </xdr:nvSpPr>
      <xdr:spPr>
        <a:xfrm>
          <a:off x="3312160" y="139961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80" name="フローチャート: 判断 279"/>
        <xdr:cNvSpPr/>
      </xdr:nvSpPr>
      <xdr:spPr>
        <a:xfrm>
          <a:off x="2514600" y="1396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81" name="フローチャート: 判断 280"/>
        <xdr:cNvSpPr/>
      </xdr:nvSpPr>
      <xdr:spPr>
        <a:xfrm>
          <a:off x="1739900" y="1395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85271</xdr:rowOff>
    </xdr:from>
    <xdr:to>
      <xdr:col>6</xdr:col>
      <xdr:colOff>38100</xdr:colOff>
      <xdr:row>84</xdr:row>
      <xdr:rowOff>15421</xdr:rowOff>
    </xdr:to>
    <xdr:sp macro="" textlink="">
      <xdr:nvSpPr>
        <xdr:cNvPr id="282" name="フローチャート: 判断 281"/>
        <xdr:cNvSpPr/>
      </xdr:nvSpPr>
      <xdr:spPr>
        <a:xfrm>
          <a:off x="965200" y="139993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78739</xdr:rowOff>
    </xdr:from>
    <xdr:to>
      <xdr:col>24</xdr:col>
      <xdr:colOff>114300</xdr:colOff>
      <xdr:row>85</xdr:row>
      <xdr:rowOff>8889</xdr:rowOff>
    </xdr:to>
    <xdr:sp macro="" textlink="">
      <xdr:nvSpPr>
        <xdr:cNvPr id="288" name="楕円 287"/>
        <xdr:cNvSpPr/>
      </xdr:nvSpPr>
      <xdr:spPr>
        <a:xfrm>
          <a:off x="4036060" y="141604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57166</xdr:rowOff>
    </xdr:from>
    <xdr:ext cx="405111" cy="259045"/>
    <xdr:sp macro="" textlink="">
      <xdr:nvSpPr>
        <xdr:cNvPr id="289" name="【公営住宅】&#10;有形固定資産減価償却率該当値テキスト"/>
        <xdr:cNvSpPr txBox="1"/>
      </xdr:nvSpPr>
      <xdr:spPr>
        <a:xfrm>
          <a:off x="4124960" y="14138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54248</xdr:rowOff>
    </xdr:from>
    <xdr:to>
      <xdr:col>20</xdr:col>
      <xdr:colOff>38100</xdr:colOff>
      <xdr:row>84</xdr:row>
      <xdr:rowOff>155848</xdr:rowOff>
    </xdr:to>
    <xdr:sp macro="" textlink="">
      <xdr:nvSpPr>
        <xdr:cNvPr id="290" name="楕円 289"/>
        <xdr:cNvSpPr/>
      </xdr:nvSpPr>
      <xdr:spPr>
        <a:xfrm>
          <a:off x="3312160" y="141360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105048</xdr:rowOff>
    </xdr:from>
    <xdr:to>
      <xdr:col>24</xdr:col>
      <xdr:colOff>63500</xdr:colOff>
      <xdr:row>84</xdr:row>
      <xdr:rowOff>129539</xdr:rowOff>
    </xdr:to>
    <xdr:cxnSp macro="">
      <xdr:nvCxnSpPr>
        <xdr:cNvPr id="291" name="直線コネクタ 290"/>
        <xdr:cNvCxnSpPr/>
      </xdr:nvCxnSpPr>
      <xdr:spPr>
        <a:xfrm>
          <a:off x="3355340" y="14186808"/>
          <a:ext cx="73152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64044</xdr:rowOff>
    </xdr:from>
    <xdr:to>
      <xdr:col>15</xdr:col>
      <xdr:colOff>101600</xdr:colOff>
      <xdr:row>84</xdr:row>
      <xdr:rowOff>165644</xdr:rowOff>
    </xdr:to>
    <xdr:sp macro="" textlink="">
      <xdr:nvSpPr>
        <xdr:cNvPr id="292" name="楕円 291"/>
        <xdr:cNvSpPr/>
      </xdr:nvSpPr>
      <xdr:spPr>
        <a:xfrm>
          <a:off x="2514600" y="1414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105048</xdr:rowOff>
    </xdr:from>
    <xdr:to>
      <xdr:col>19</xdr:col>
      <xdr:colOff>177800</xdr:colOff>
      <xdr:row>84</xdr:row>
      <xdr:rowOff>114844</xdr:rowOff>
    </xdr:to>
    <xdr:cxnSp macro="">
      <xdr:nvCxnSpPr>
        <xdr:cNvPr id="293" name="直線コネクタ 292"/>
        <xdr:cNvCxnSpPr/>
      </xdr:nvCxnSpPr>
      <xdr:spPr>
        <a:xfrm flipV="1">
          <a:off x="2565400" y="14186808"/>
          <a:ext cx="78994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39551</xdr:rowOff>
    </xdr:from>
    <xdr:to>
      <xdr:col>10</xdr:col>
      <xdr:colOff>165100</xdr:colOff>
      <xdr:row>84</xdr:row>
      <xdr:rowOff>141151</xdr:rowOff>
    </xdr:to>
    <xdr:sp macro="" textlink="">
      <xdr:nvSpPr>
        <xdr:cNvPr id="294" name="楕円 293"/>
        <xdr:cNvSpPr/>
      </xdr:nvSpPr>
      <xdr:spPr>
        <a:xfrm>
          <a:off x="1739900" y="1412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90351</xdr:rowOff>
    </xdr:from>
    <xdr:to>
      <xdr:col>15</xdr:col>
      <xdr:colOff>50800</xdr:colOff>
      <xdr:row>84</xdr:row>
      <xdr:rowOff>114844</xdr:rowOff>
    </xdr:to>
    <xdr:cxnSp macro="">
      <xdr:nvCxnSpPr>
        <xdr:cNvPr id="295" name="直線コネクタ 294"/>
        <xdr:cNvCxnSpPr/>
      </xdr:nvCxnSpPr>
      <xdr:spPr>
        <a:xfrm>
          <a:off x="1790700" y="14172111"/>
          <a:ext cx="7747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28683</xdr:rowOff>
    </xdr:from>
    <xdr:ext cx="405111" cy="259045"/>
    <xdr:sp macro="" textlink="">
      <xdr:nvSpPr>
        <xdr:cNvPr id="296" name="n_1aveValue【公営住宅】&#10;有形固定資産減価償却率"/>
        <xdr:cNvSpPr txBox="1"/>
      </xdr:nvSpPr>
      <xdr:spPr>
        <a:xfrm>
          <a:off x="3170564" y="1377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167476</xdr:rowOff>
    </xdr:from>
    <xdr:ext cx="405111" cy="259045"/>
    <xdr:sp macro="" textlink="">
      <xdr:nvSpPr>
        <xdr:cNvPr id="297" name="n_2aveValue【公営住宅】&#10;有形固定資産減価償却率"/>
        <xdr:cNvSpPr txBox="1"/>
      </xdr:nvSpPr>
      <xdr:spPr>
        <a:xfrm>
          <a:off x="2385704" y="1374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160945</xdr:rowOff>
    </xdr:from>
    <xdr:ext cx="405111" cy="259045"/>
    <xdr:sp macro="" textlink="">
      <xdr:nvSpPr>
        <xdr:cNvPr id="298" name="n_3aveValue【公営住宅】&#10;有形固定資産減価償却率"/>
        <xdr:cNvSpPr txBox="1"/>
      </xdr:nvSpPr>
      <xdr:spPr>
        <a:xfrm>
          <a:off x="1611004" y="13739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31948</xdr:rowOff>
    </xdr:from>
    <xdr:ext cx="405111" cy="259045"/>
    <xdr:sp macro="" textlink="">
      <xdr:nvSpPr>
        <xdr:cNvPr id="299" name="n_4aveValue【公営住宅】&#10;有形固定資産減価償却率"/>
        <xdr:cNvSpPr txBox="1"/>
      </xdr:nvSpPr>
      <xdr:spPr>
        <a:xfrm>
          <a:off x="836304" y="13778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146975</xdr:rowOff>
    </xdr:from>
    <xdr:ext cx="405111" cy="259045"/>
    <xdr:sp macro="" textlink="">
      <xdr:nvSpPr>
        <xdr:cNvPr id="300" name="n_1mainValue【公営住宅】&#10;有形固定資産減価償却率"/>
        <xdr:cNvSpPr txBox="1"/>
      </xdr:nvSpPr>
      <xdr:spPr>
        <a:xfrm>
          <a:off x="3170564" y="14228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156771</xdr:rowOff>
    </xdr:from>
    <xdr:ext cx="405111" cy="259045"/>
    <xdr:sp macro="" textlink="">
      <xdr:nvSpPr>
        <xdr:cNvPr id="301" name="n_2mainValue【公営住宅】&#10;有形固定資産減価償却率"/>
        <xdr:cNvSpPr txBox="1"/>
      </xdr:nvSpPr>
      <xdr:spPr>
        <a:xfrm>
          <a:off x="2385704" y="1423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132278</xdr:rowOff>
    </xdr:from>
    <xdr:ext cx="405111" cy="259045"/>
    <xdr:sp macro="" textlink="">
      <xdr:nvSpPr>
        <xdr:cNvPr id="302" name="n_3mainValue【公営住宅】&#10;有形固定資産減価償却率"/>
        <xdr:cNvSpPr txBox="1"/>
      </xdr:nvSpPr>
      <xdr:spPr>
        <a:xfrm>
          <a:off x="1611004" y="142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26" name="直線コネクタ 325"/>
        <xdr:cNvCxnSpPr/>
      </xdr:nvCxnSpPr>
      <xdr:spPr>
        <a:xfrm flipV="1">
          <a:off x="9219565" y="13245083"/>
          <a:ext cx="0" cy="1280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27" name="【公営住宅】&#10;一人当たり面積最小値テキスト"/>
        <xdr:cNvSpPr txBox="1"/>
      </xdr:nvSpPr>
      <xdr:spPr>
        <a:xfrm>
          <a:off x="9258300" y="1452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28" name="直線コネクタ 327"/>
        <xdr:cNvCxnSpPr/>
      </xdr:nvCxnSpPr>
      <xdr:spPr>
        <a:xfrm>
          <a:off x="9154160" y="145260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29" name="【公営住宅】&#10;一人当たり面積最大値テキスト"/>
        <xdr:cNvSpPr txBox="1"/>
      </xdr:nvSpPr>
      <xdr:spPr>
        <a:xfrm>
          <a:off x="9258300" y="1302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30" name="直線コネクタ 329"/>
        <xdr:cNvCxnSpPr/>
      </xdr:nvCxnSpPr>
      <xdr:spPr>
        <a:xfrm>
          <a:off x="9154160" y="132450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31" name="【公営住宅】&#10;一人当たり面積平均値テキスト"/>
        <xdr:cNvSpPr txBox="1"/>
      </xdr:nvSpPr>
      <xdr:spPr>
        <a:xfrm>
          <a:off x="9258300" y="13940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32" name="フローチャート: 判断 331"/>
        <xdr:cNvSpPr/>
      </xdr:nvSpPr>
      <xdr:spPr>
        <a:xfrm>
          <a:off x="9192260" y="140850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33" name="フローチャート: 判断 332"/>
        <xdr:cNvSpPr/>
      </xdr:nvSpPr>
      <xdr:spPr>
        <a:xfrm>
          <a:off x="8445500" y="1408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34" name="フローチャート: 判断 333"/>
        <xdr:cNvSpPr/>
      </xdr:nvSpPr>
      <xdr:spPr>
        <a:xfrm>
          <a:off x="7670800" y="140850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35" name="フローチャート: 判断 334"/>
        <xdr:cNvSpPr/>
      </xdr:nvSpPr>
      <xdr:spPr>
        <a:xfrm>
          <a:off x="6873240" y="1409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157987</xdr:rowOff>
    </xdr:from>
    <xdr:to>
      <xdr:col>36</xdr:col>
      <xdr:colOff>165100</xdr:colOff>
      <xdr:row>84</xdr:row>
      <xdr:rowOff>88137</xdr:rowOff>
    </xdr:to>
    <xdr:sp macro="" textlink="">
      <xdr:nvSpPr>
        <xdr:cNvPr id="336" name="フローチャート: 判断 335"/>
        <xdr:cNvSpPr/>
      </xdr:nvSpPr>
      <xdr:spPr>
        <a:xfrm>
          <a:off x="6098540" y="140721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138937</xdr:rowOff>
    </xdr:from>
    <xdr:to>
      <xdr:col>55</xdr:col>
      <xdr:colOff>50800</xdr:colOff>
      <xdr:row>85</xdr:row>
      <xdr:rowOff>69087</xdr:rowOff>
    </xdr:to>
    <xdr:sp macro="" textlink="">
      <xdr:nvSpPr>
        <xdr:cNvPr id="342" name="楕円 341"/>
        <xdr:cNvSpPr/>
      </xdr:nvSpPr>
      <xdr:spPr>
        <a:xfrm>
          <a:off x="9192260" y="142206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117364</xdr:rowOff>
    </xdr:from>
    <xdr:ext cx="469744" cy="259045"/>
    <xdr:sp macro="" textlink="">
      <xdr:nvSpPr>
        <xdr:cNvPr id="343" name="【公営住宅】&#10;一人当たり面積該当値テキスト"/>
        <xdr:cNvSpPr txBox="1"/>
      </xdr:nvSpPr>
      <xdr:spPr>
        <a:xfrm>
          <a:off x="9258300" y="1419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125985</xdr:rowOff>
    </xdr:from>
    <xdr:to>
      <xdr:col>50</xdr:col>
      <xdr:colOff>165100</xdr:colOff>
      <xdr:row>85</xdr:row>
      <xdr:rowOff>56135</xdr:rowOff>
    </xdr:to>
    <xdr:sp macro="" textlink="">
      <xdr:nvSpPr>
        <xdr:cNvPr id="344" name="楕円 343"/>
        <xdr:cNvSpPr/>
      </xdr:nvSpPr>
      <xdr:spPr>
        <a:xfrm>
          <a:off x="8445500" y="142077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5335</xdr:rowOff>
    </xdr:from>
    <xdr:to>
      <xdr:col>55</xdr:col>
      <xdr:colOff>0</xdr:colOff>
      <xdr:row>85</xdr:row>
      <xdr:rowOff>18287</xdr:rowOff>
    </xdr:to>
    <xdr:cxnSp macro="">
      <xdr:nvCxnSpPr>
        <xdr:cNvPr id="345" name="直線コネクタ 344"/>
        <xdr:cNvCxnSpPr/>
      </xdr:nvCxnSpPr>
      <xdr:spPr>
        <a:xfrm>
          <a:off x="8496300" y="14254735"/>
          <a:ext cx="723900" cy="1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127508</xdr:rowOff>
    </xdr:from>
    <xdr:to>
      <xdr:col>46</xdr:col>
      <xdr:colOff>38100</xdr:colOff>
      <xdr:row>85</xdr:row>
      <xdr:rowOff>57658</xdr:rowOff>
    </xdr:to>
    <xdr:sp macro="" textlink="">
      <xdr:nvSpPr>
        <xdr:cNvPr id="346" name="楕円 345"/>
        <xdr:cNvSpPr/>
      </xdr:nvSpPr>
      <xdr:spPr>
        <a:xfrm>
          <a:off x="7670800" y="142092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5335</xdr:rowOff>
    </xdr:from>
    <xdr:to>
      <xdr:col>50</xdr:col>
      <xdr:colOff>114300</xdr:colOff>
      <xdr:row>85</xdr:row>
      <xdr:rowOff>6858</xdr:rowOff>
    </xdr:to>
    <xdr:cxnSp macro="">
      <xdr:nvCxnSpPr>
        <xdr:cNvPr id="347" name="直線コネクタ 346"/>
        <xdr:cNvCxnSpPr/>
      </xdr:nvCxnSpPr>
      <xdr:spPr>
        <a:xfrm flipV="1">
          <a:off x="7713980" y="14254735"/>
          <a:ext cx="78232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125985</xdr:rowOff>
    </xdr:from>
    <xdr:to>
      <xdr:col>41</xdr:col>
      <xdr:colOff>101600</xdr:colOff>
      <xdr:row>85</xdr:row>
      <xdr:rowOff>56135</xdr:rowOff>
    </xdr:to>
    <xdr:sp macro="" textlink="">
      <xdr:nvSpPr>
        <xdr:cNvPr id="348" name="楕円 347"/>
        <xdr:cNvSpPr/>
      </xdr:nvSpPr>
      <xdr:spPr>
        <a:xfrm>
          <a:off x="6873240" y="142077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5335</xdr:rowOff>
    </xdr:from>
    <xdr:to>
      <xdr:col>45</xdr:col>
      <xdr:colOff>177800</xdr:colOff>
      <xdr:row>85</xdr:row>
      <xdr:rowOff>6858</xdr:rowOff>
    </xdr:to>
    <xdr:cxnSp macro="">
      <xdr:nvCxnSpPr>
        <xdr:cNvPr id="349" name="直線コネクタ 348"/>
        <xdr:cNvCxnSpPr/>
      </xdr:nvCxnSpPr>
      <xdr:spPr>
        <a:xfrm>
          <a:off x="6924040" y="14254735"/>
          <a:ext cx="78994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118381</xdr:rowOff>
    </xdr:from>
    <xdr:ext cx="469744" cy="259045"/>
    <xdr:sp macro="" textlink="">
      <xdr:nvSpPr>
        <xdr:cNvPr id="350" name="n_1aveValue【公営住宅】&#10;一人当たり面積"/>
        <xdr:cNvSpPr txBox="1"/>
      </xdr:nvSpPr>
      <xdr:spPr>
        <a:xfrm>
          <a:off x="8271587" y="1386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117619</xdr:rowOff>
    </xdr:from>
    <xdr:ext cx="469744" cy="259045"/>
    <xdr:sp macro="" textlink="">
      <xdr:nvSpPr>
        <xdr:cNvPr id="351" name="n_2aveValue【公営住宅】&#10;一人当たり面積"/>
        <xdr:cNvSpPr txBox="1"/>
      </xdr:nvSpPr>
      <xdr:spPr>
        <a:xfrm>
          <a:off x="7509587" y="1386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52" name="n_3aveValue【公営住宅】&#10;一人当たり面積"/>
        <xdr:cNvSpPr txBox="1"/>
      </xdr:nvSpPr>
      <xdr:spPr>
        <a:xfrm>
          <a:off x="6712027" y="1387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104664</xdr:rowOff>
    </xdr:from>
    <xdr:ext cx="469744" cy="259045"/>
    <xdr:sp macro="" textlink="">
      <xdr:nvSpPr>
        <xdr:cNvPr id="353" name="n_4aveValue【公営住宅】&#10;一人当たり面積"/>
        <xdr:cNvSpPr txBox="1"/>
      </xdr:nvSpPr>
      <xdr:spPr>
        <a:xfrm>
          <a:off x="5937327" y="1385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47262</xdr:rowOff>
    </xdr:from>
    <xdr:ext cx="469744" cy="259045"/>
    <xdr:sp macro="" textlink="">
      <xdr:nvSpPr>
        <xdr:cNvPr id="354" name="n_1mainValue【公営住宅】&#10;一人当たり面積"/>
        <xdr:cNvSpPr txBox="1"/>
      </xdr:nvSpPr>
      <xdr:spPr>
        <a:xfrm>
          <a:off x="8271587" y="142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48785</xdr:rowOff>
    </xdr:from>
    <xdr:ext cx="469744" cy="259045"/>
    <xdr:sp macro="" textlink="">
      <xdr:nvSpPr>
        <xdr:cNvPr id="355" name="n_2mainValue【公営住宅】&#10;一人当たり面積"/>
        <xdr:cNvSpPr txBox="1"/>
      </xdr:nvSpPr>
      <xdr:spPr>
        <a:xfrm>
          <a:off x="7509587" y="1429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47262</xdr:rowOff>
    </xdr:from>
    <xdr:ext cx="469744" cy="259045"/>
    <xdr:sp macro="" textlink="">
      <xdr:nvSpPr>
        <xdr:cNvPr id="356" name="n_3mainValue【公営住宅】&#10;一人当たり面積"/>
        <xdr:cNvSpPr txBox="1"/>
      </xdr:nvSpPr>
      <xdr:spPr>
        <a:xfrm>
          <a:off x="6712027" y="142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4" name="直線コネクタ 383"/>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5" name="テキスト ボックス 384"/>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6" name="直線コネクタ 385"/>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7" name="テキスト ボックス 386"/>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8" name="直線コネクタ 387"/>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9" name="テキスト ボックス 388"/>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0" name="直線コネクタ 389"/>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1" name="テキスト ボックス 390"/>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2" name="直線コネクタ 391"/>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3" name="テキスト ボックス 392"/>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5" name="テキスト ボックス 394"/>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6"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397" name="直線コネクタ 396"/>
        <xdr:cNvCxnSpPr/>
      </xdr:nvCxnSpPr>
      <xdr:spPr>
        <a:xfrm flipV="1">
          <a:off x="14375764" y="561213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398" name="【認定こども園・幼稚園・保育所】&#10;有形固定資産減価償却率最小値テキスト"/>
        <xdr:cNvSpPr txBox="1"/>
      </xdr:nvSpPr>
      <xdr:spPr>
        <a:xfrm>
          <a:off x="14414500" y="701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399" name="直線コネクタ 398"/>
        <xdr:cNvCxnSpPr/>
      </xdr:nvCxnSpPr>
      <xdr:spPr>
        <a:xfrm>
          <a:off x="14287500" y="70123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00" name="【認定こども園・幼稚園・保育所】&#10;有形固定資産減価償却率最大値テキスト"/>
        <xdr:cNvSpPr txBox="1"/>
      </xdr:nvSpPr>
      <xdr:spPr>
        <a:xfrm>
          <a:off x="14414500" y="539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01" name="直線コネクタ 400"/>
        <xdr:cNvCxnSpPr/>
      </xdr:nvCxnSpPr>
      <xdr:spPr>
        <a:xfrm>
          <a:off x="14287500" y="5612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402" name="【認定こども園・幼稚園・保育所】&#10;有形固定資産減価償却率平均値テキスト"/>
        <xdr:cNvSpPr txBox="1"/>
      </xdr:nvSpPr>
      <xdr:spPr>
        <a:xfrm>
          <a:off x="14414500" y="61385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03" name="フローチャート: 判断 402"/>
        <xdr:cNvSpPr/>
      </xdr:nvSpPr>
      <xdr:spPr>
        <a:xfrm>
          <a:off x="14325600" y="628332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04" name="フローチャート: 判断 403"/>
        <xdr:cNvSpPr/>
      </xdr:nvSpPr>
      <xdr:spPr>
        <a:xfrm>
          <a:off x="13578840" y="6309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05" name="フローチャート: 判断 404"/>
        <xdr:cNvSpPr/>
      </xdr:nvSpPr>
      <xdr:spPr>
        <a:xfrm>
          <a:off x="12804140" y="629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06" name="フローチャート: 判断 405"/>
        <xdr:cNvSpPr/>
      </xdr:nvSpPr>
      <xdr:spPr>
        <a:xfrm>
          <a:off x="12029440" y="628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84455</xdr:rowOff>
    </xdr:from>
    <xdr:to>
      <xdr:col>67</xdr:col>
      <xdr:colOff>101600</xdr:colOff>
      <xdr:row>37</xdr:row>
      <xdr:rowOff>14605</xdr:rowOff>
    </xdr:to>
    <xdr:sp macro="" textlink="">
      <xdr:nvSpPr>
        <xdr:cNvPr id="407" name="フローチャート: 判断 406"/>
        <xdr:cNvSpPr/>
      </xdr:nvSpPr>
      <xdr:spPr>
        <a:xfrm>
          <a:off x="11231880" y="6119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8" name="テキスト ボックス 407"/>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168275</xdr:rowOff>
    </xdr:from>
    <xdr:to>
      <xdr:col>85</xdr:col>
      <xdr:colOff>177800</xdr:colOff>
      <xdr:row>39</xdr:row>
      <xdr:rowOff>98425</xdr:rowOff>
    </xdr:to>
    <xdr:sp macro="" textlink="">
      <xdr:nvSpPr>
        <xdr:cNvPr id="413" name="楕円 412"/>
        <xdr:cNvSpPr/>
      </xdr:nvSpPr>
      <xdr:spPr>
        <a:xfrm>
          <a:off x="14325600" y="653859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146702</xdr:rowOff>
    </xdr:from>
    <xdr:ext cx="405111" cy="259045"/>
    <xdr:sp macro="" textlink="">
      <xdr:nvSpPr>
        <xdr:cNvPr id="414" name="【認定こども園・幼稚園・保育所】&#10;有形固定資産減価償却率該当値テキスト"/>
        <xdr:cNvSpPr txBox="1"/>
      </xdr:nvSpPr>
      <xdr:spPr>
        <a:xfrm>
          <a:off x="14414500"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141605</xdr:rowOff>
    </xdr:from>
    <xdr:to>
      <xdr:col>81</xdr:col>
      <xdr:colOff>101600</xdr:colOff>
      <xdr:row>39</xdr:row>
      <xdr:rowOff>71755</xdr:rowOff>
    </xdr:to>
    <xdr:sp macro="" textlink="">
      <xdr:nvSpPr>
        <xdr:cNvPr id="415" name="楕円 414"/>
        <xdr:cNvSpPr/>
      </xdr:nvSpPr>
      <xdr:spPr>
        <a:xfrm>
          <a:off x="13578840" y="65119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20955</xdr:rowOff>
    </xdr:from>
    <xdr:to>
      <xdr:col>85</xdr:col>
      <xdr:colOff>127000</xdr:colOff>
      <xdr:row>39</xdr:row>
      <xdr:rowOff>47625</xdr:rowOff>
    </xdr:to>
    <xdr:cxnSp macro="">
      <xdr:nvCxnSpPr>
        <xdr:cNvPr id="416" name="直線コネクタ 415"/>
        <xdr:cNvCxnSpPr/>
      </xdr:nvCxnSpPr>
      <xdr:spPr>
        <a:xfrm>
          <a:off x="13629640" y="6558915"/>
          <a:ext cx="74676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135890</xdr:rowOff>
    </xdr:from>
    <xdr:to>
      <xdr:col>76</xdr:col>
      <xdr:colOff>165100</xdr:colOff>
      <xdr:row>39</xdr:row>
      <xdr:rowOff>66040</xdr:rowOff>
    </xdr:to>
    <xdr:sp macro="" textlink="">
      <xdr:nvSpPr>
        <xdr:cNvPr id="417" name="楕円 416"/>
        <xdr:cNvSpPr/>
      </xdr:nvSpPr>
      <xdr:spPr>
        <a:xfrm>
          <a:off x="12804140" y="6506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15240</xdr:rowOff>
    </xdr:from>
    <xdr:to>
      <xdr:col>81</xdr:col>
      <xdr:colOff>50800</xdr:colOff>
      <xdr:row>39</xdr:row>
      <xdr:rowOff>20955</xdr:rowOff>
    </xdr:to>
    <xdr:cxnSp macro="">
      <xdr:nvCxnSpPr>
        <xdr:cNvPr id="418" name="直線コネクタ 417"/>
        <xdr:cNvCxnSpPr/>
      </xdr:nvCxnSpPr>
      <xdr:spPr>
        <a:xfrm>
          <a:off x="12854940" y="6553200"/>
          <a:ext cx="7747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93980</xdr:rowOff>
    </xdr:from>
    <xdr:to>
      <xdr:col>72</xdr:col>
      <xdr:colOff>38100</xdr:colOff>
      <xdr:row>39</xdr:row>
      <xdr:rowOff>24130</xdr:rowOff>
    </xdr:to>
    <xdr:sp macro="" textlink="">
      <xdr:nvSpPr>
        <xdr:cNvPr id="419" name="楕円 418"/>
        <xdr:cNvSpPr/>
      </xdr:nvSpPr>
      <xdr:spPr>
        <a:xfrm>
          <a:off x="12029440" y="64643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144780</xdr:rowOff>
    </xdr:from>
    <xdr:to>
      <xdr:col>76</xdr:col>
      <xdr:colOff>114300</xdr:colOff>
      <xdr:row>39</xdr:row>
      <xdr:rowOff>15240</xdr:rowOff>
    </xdr:to>
    <xdr:cxnSp macro="">
      <xdr:nvCxnSpPr>
        <xdr:cNvPr id="420" name="直線コネクタ 419"/>
        <xdr:cNvCxnSpPr/>
      </xdr:nvCxnSpPr>
      <xdr:spPr>
        <a:xfrm>
          <a:off x="12072620" y="651510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421" name="n_1aveValue【認定こども園・幼稚園・保育所】&#10;有形固定資産減価償却率"/>
        <xdr:cNvSpPr txBox="1"/>
      </xdr:nvSpPr>
      <xdr:spPr>
        <a:xfrm>
          <a:off x="134372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22" name="n_2aveValue【認定こども園・幼稚園・保育所】&#10;有形固定資産減価償却率"/>
        <xdr:cNvSpPr txBox="1"/>
      </xdr:nvSpPr>
      <xdr:spPr>
        <a:xfrm>
          <a:off x="126752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23" name="n_3aveValue【認定こども園・幼稚園・保育所】&#10;有形固定資産減価償却率"/>
        <xdr:cNvSpPr txBox="1"/>
      </xdr:nvSpPr>
      <xdr:spPr>
        <a:xfrm>
          <a:off x="119005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31132</xdr:rowOff>
    </xdr:from>
    <xdr:ext cx="405111" cy="259045"/>
    <xdr:sp macro="" textlink="">
      <xdr:nvSpPr>
        <xdr:cNvPr id="424" name="n_4aveValue【認定こども園・幼稚園・保育所】&#10;有形固定資産減価償却率"/>
        <xdr:cNvSpPr txBox="1"/>
      </xdr:nvSpPr>
      <xdr:spPr>
        <a:xfrm>
          <a:off x="11102984"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62882</xdr:rowOff>
    </xdr:from>
    <xdr:ext cx="405111" cy="259045"/>
    <xdr:sp macro="" textlink="">
      <xdr:nvSpPr>
        <xdr:cNvPr id="425" name="n_1mainValue【認定こども園・幼稚園・保育所】&#10;有形固定資産減価償却率"/>
        <xdr:cNvSpPr txBox="1"/>
      </xdr:nvSpPr>
      <xdr:spPr>
        <a:xfrm>
          <a:off x="134372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57167</xdr:rowOff>
    </xdr:from>
    <xdr:ext cx="405111" cy="259045"/>
    <xdr:sp macro="" textlink="">
      <xdr:nvSpPr>
        <xdr:cNvPr id="426" name="n_2mainValue【認定こども園・幼稚園・保育所】&#10;有形固定資産減価償却率"/>
        <xdr:cNvSpPr txBox="1"/>
      </xdr:nvSpPr>
      <xdr:spPr>
        <a:xfrm>
          <a:off x="126752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15257</xdr:rowOff>
    </xdr:from>
    <xdr:ext cx="405111" cy="259045"/>
    <xdr:sp macro="" textlink="">
      <xdr:nvSpPr>
        <xdr:cNvPr id="427" name="n_3mainValue【認定こども園・幼稚園・保育所】&#10;有形固定資産減価償却率"/>
        <xdr:cNvSpPr txBox="1"/>
      </xdr:nvSpPr>
      <xdr:spPr>
        <a:xfrm>
          <a:off x="119005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9" name="テキスト ボックス 438"/>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1" name="テキスト ボックス 440"/>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3" name="テキスト ボックス 442"/>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5" name="テキスト ボックス 444"/>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7" name="テキスト ボックス 446"/>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51" name="直線コネクタ 450"/>
        <xdr:cNvCxnSpPr/>
      </xdr:nvCxnSpPr>
      <xdr:spPr>
        <a:xfrm flipV="1">
          <a:off x="19509104" y="560070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52" name="【認定こども園・幼稚園・保育所】&#10;一人当たり面積最小値テキスト"/>
        <xdr:cNvSpPr txBox="1"/>
      </xdr:nvSpPr>
      <xdr:spPr>
        <a:xfrm>
          <a:off x="19547840"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53" name="直線コネクタ 452"/>
        <xdr:cNvCxnSpPr/>
      </xdr:nvCxnSpPr>
      <xdr:spPr>
        <a:xfrm>
          <a:off x="19443700" y="7044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54" name="【認定こども園・幼稚園・保育所】&#10;一人当たり面積最大値テキスト"/>
        <xdr:cNvSpPr txBox="1"/>
      </xdr:nvSpPr>
      <xdr:spPr>
        <a:xfrm>
          <a:off x="19547840" y="537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55" name="直線コネクタ 454"/>
        <xdr:cNvCxnSpPr/>
      </xdr:nvCxnSpPr>
      <xdr:spPr>
        <a:xfrm>
          <a:off x="19443700" y="5600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456" name="【認定こども園・幼稚園・保育所】&#10;一人当たり面積平均値テキスト"/>
        <xdr:cNvSpPr txBox="1"/>
      </xdr:nvSpPr>
      <xdr:spPr>
        <a:xfrm>
          <a:off x="19547840" y="643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57" name="フローチャート: 判断 456"/>
        <xdr:cNvSpPr/>
      </xdr:nvSpPr>
      <xdr:spPr>
        <a:xfrm>
          <a:off x="19458940" y="6456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58" name="フローチャート: 判断 457"/>
        <xdr:cNvSpPr/>
      </xdr:nvSpPr>
      <xdr:spPr>
        <a:xfrm>
          <a:off x="18735040" y="64681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59" name="フローチャート: 判断 458"/>
        <xdr:cNvSpPr/>
      </xdr:nvSpPr>
      <xdr:spPr>
        <a:xfrm>
          <a:off x="17937480" y="646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60" name="フローチャート: 判断 459"/>
        <xdr:cNvSpPr/>
      </xdr:nvSpPr>
      <xdr:spPr>
        <a:xfrm>
          <a:off x="17162780" y="64833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132080</xdr:rowOff>
    </xdr:from>
    <xdr:to>
      <xdr:col>98</xdr:col>
      <xdr:colOff>38100</xdr:colOff>
      <xdr:row>37</xdr:row>
      <xdr:rowOff>62230</xdr:rowOff>
    </xdr:to>
    <xdr:sp macro="" textlink="">
      <xdr:nvSpPr>
        <xdr:cNvPr id="461" name="フローチャート: 判断 460"/>
        <xdr:cNvSpPr/>
      </xdr:nvSpPr>
      <xdr:spPr>
        <a:xfrm>
          <a:off x="16388080" y="61671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2540</xdr:rowOff>
    </xdr:from>
    <xdr:to>
      <xdr:col>116</xdr:col>
      <xdr:colOff>114300</xdr:colOff>
      <xdr:row>38</xdr:row>
      <xdr:rowOff>104140</xdr:rowOff>
    </xdr:to>
    <xdr:sp macro="" textlink="">
      <xdr:nvSpPr>
        <xdr:cNvPr id="467" name="楕円 466"/>
        <xdr:cNvSpPr/>
      </xdr:nvSpPr>
      <xdr:spPr>
        <a:xfrm>
          <a:off x="1945894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25417</xdr:rowOff>
    </xdr:from>
    <xdr:ext cx="469744" cy="259045"/>
    <xdr:sp macro="" textlink="">
      <xdr:nvSpPr>
        <xdr:cNvPr id="468" name="【認定こども園・幼稚園・保育所】&#10;一人当たり面積該当値テキスト"/>
        <xdr:cNvSpPr txBox="1"/>
      </xdr:nvSpPr>
      <xdr:spPr>
        <a:xfrm>
          <a:off x="19547840"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2540</xdr:rowOff>
    </xdr:from>
    <xdr:to>
      <xdr:col>112</xdr:col>
      <xdr:colOff>38100</xdr:colOff>
      <xdr:row>38</xdr:row>
      <xdr:rowOff>104140</xdr:rowOff>
    </xdr:to>
    <xdr:sp macro="" textlink="">
      <xdr:nvSpPr>
        <xdr:cNvPr id="469" name="楕円 468"/>
        <xdr:cNvSpPr/>
      </xdr:nvSpPr>
      <xdr:spPr>
        <a:xfrm>
          <a:off x="18735040" y="63728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53340</xdr:rowOff>
    </xdr:from>
    <xdr:to>
      <xdr:col>116</xdr:col>
      <xdr:colOff>63500</xdr:colOff>
      <xdr:row>38</xdr:row>
      <xdr:rowOff>53340</xdr:rowOff>
    </xdr:to>
    <xdr:cxnSp macro="">
      <xdr:nvCxnSpPr>
        <xdr:cNvPr id="470" name="直線コネクタ 469"/>
        <xdr:cNvCxnSpPr/>
      </xdr:nvCxnSpPr>
      <xdr:spPr>
        <a:xfrm>
          <a:off x="18778220" y="64236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13970</xdr:rowOff>
    </xdr:from>
    <xdr:to>
      <xdr:col>107</xdr:col>
      <xdr:colOff>101600</xdr:colOff>
      <xdr:row>38</xdr:row>
      <xdr:rowOff>115570</xdr:rowOff>
    </xdr:to>
    <xdr:sp macro="" textlink="">
      <xdr:nvSpPr>
        <xdr:cNvPr id="471" name="楕円 470"/>
        <xdr:cNvSpPr/>
      </xdr:nvSpPr>
      <xdr:spPr>
        <a:xfrm>
          <a:off x="1793748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53340</xdr:rowOff>
    </xdr:from>
    <xdr:to>
      <xdr:col>111</xdr:col>
      <xdr:colOff>177800</xdr:colOff>
      <xdr:row>38</xdr:row>
      <xdr:rowOff>64770</xdr:rowOff>
    </xdr:to>
    <xdr:cxnSp macro="">
      <xdr:nvCxnSpPr>
        <xdr:cNvPr id="472" name="直線コネクタ 471"/>
        <xdr:cNvCxnSpPr/>
      </xdr:nvCxnSpPr>
      <xdr:spPr>
        <a:xfrm flipV="1">
          <a:off x="17988280" y="6423660"/>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13970</xdr:rowOff>
    </xdr:from>
    <xdr:to>
      <xdr:col>102</xdr:col>
      <xdr:colOff>165100</xdr:colOff>
      <xdr:row>38</xdr:row>
      <xdr:rowOff>115570</xdr:rowOff>
    </xdr:to>
    <xdr:sp macro="" textlink="">
      <xdr:nvSpPr>
        <xdr:cNvPr id="473" name="楕円 472"/>
        <xdr:cNvSpPr/>
      </xdr:nvSpPr>
      <xdr:spPr>
        <a:xfrm>
          <a:off x="1716278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64770</xdr:rowOff>
    </xdr:from>
    <xdr:to>
      <xdr:col>107</xdr:col>
      <xdr:colOff>50800</xdr:colOff>
      <xdr:row>38</xdr:row>
      <xdr:rowOff>64770</xdr:rowOff>
    </xdr:to>
    <xdr:cxnSp macro="">
      <xdr:nvCxnSpPr>
        <xdr:cNvPr id="474" name="直線コネクタ 473"/>
        <xdr:cNvCxnSpPr/>
      </xdr:nvCxnSpPr>
      <xdr:spPr>
        <a:xfrm>
          <a:off x="17213580" y="643509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19067</xdr:rowOff>
    </xdr:from>
    <xdr:ext cx="469744" cy="259045"/>
    <xdr:sp macro="" textlink="">
      <xdr:nvSpPr>
        <xdr:cNvPr id="475" name="n_1aveValue【認定こども園・幼稚園・保育所】&#10;一人当たり面積"/>
        <xdr:cNvSpPr txBox="1"/>
      </xdr:nvSpPr>
      <xdr:spPr>
        <a:xfrm>
          <a:off x="185611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476" name="n_2aveValue【認定こども園・幼稚園・保育所】&#10;一人当たり面積"/>
        <xdr:cNvSpPr txBox="1"/>
      </xdr:nvSpPr>
      <xdr:spPr>
        <a:xfrm>
          <a:off x="17776267" y="655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34307</xdr:rowOff>
    </xdr:from>
    <xdr:ext cx="469744" cy="259045"/>
    <xdr:sp macro="" textlink="">
      <xdr:nvSpPr>
        <xdr:cNvPr id="477" name="n_3aveValue【認定こども園・幼稚園・保育所】&#10;一人当たり面積"/>
        <xdr:cNvSpPr txBox="1"/>
      </xdr:nvSpPr>
      <xdr:spPr>
        <a:xfrm>
          <a:off x="1700156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78757</xdr:rowOff>
    </xdr:from>
    <xdr:ext cx="469744" cy="259045"/>
    <xdr:sp macro="" textlink="">
      <xdr:nvSpPr>
        <xdr:cNvPr id="478" name="n_4aveValue【認定こども園・幼稚園・保育所】&#10;一人当たり面積"/>
        <xdr:cNvSpPr txBox="1"/>
      </xdr:nvSpPr>
      <xdr:spPr>
        <a:xfrm>
          <a:off x="16226867"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120667</xdr:rowOff>
    </xdr:from>
    <xdr:ext cx="469744" cy="259045"/>
    <xdr:sp macro="" textlink="">
      <xdr:nvSpPr>
        <xdr:cNvPr id="479" name="n_1mainValue【認定こども園・幼稚園・保育所】&#10;一人当たり面積"/>
        <xdr:cNvSpPr txBox="1"/>
      </xdr:nvSpPr>
      <xdr:spPr>
        <a:xfrm>
          <a:off x="185611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132097</xdr:rowOff>
    </xdr:from>
    <xdr:ext cx="469744" cy="259045"/>
    <xdr:sp macro="" textlink="">
      <xdr:nvSpPr>
        <xdr:cNvPr id="480" name="n_2mainValue【認定こども園・幼稚園・保育所】&#10;一人当たり面積"/>
        <xdr:cNvSpPr txBox="1"/>
      </xdr:nvSpPr>
      <xdr:spPr>
        <a:xfrm>
          <a:off x="17776267" y="61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132097</xdr:rowOff>
    </xdr:from>
    <xdr:ext cx="469744" cy="259045"/>
    <xdr:sp macro="" textlink="">
      <xdr:nvSpPr>
        <xdr:cNvPr id="481" name="n_3mainValue【認定こども園・幼稚園・保育所】&#10;一人当たり面積"/>
        <xdr:cNvSpPr txBox="1"/>
      </xdr:nvSpPr>
      <xdr:spPr>
        <a:xfrm>
          <a:off x="17001567" y="61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2" name="テキスト ボックス 491"/>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3" name="直線コネクタ 492"/>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4" name="テキスト ボックス 493"/>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5" name="直線コネクタ 494"/>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6" name="テキスト ボックス 495"/>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7" name="直線コネクタ 496"/>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8" name="テキスト ボックス 497"/>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9" name="直線コネクタ 498"/>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0" name="テキスト ボックス 499"/>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1" name="直線コネクタ 500"/>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2" name="テキスト ボックス 501"/>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3" name="直線コネクタ 502"/>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4" name="テキスト ボックス 503"/>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08" name="直線コネクタ 507"/>
        <xdr:cNvCxnSpPr/>
      </xdr:nvCxnSpPr>
      <xdr:spPr>
        <a:xfrm flipV="1">
          <a:off x="14375764" y="931980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09" name="【学校施設】&#10;有形固定資産減価償却率最小値テキスト"/>
        <xdr:cNvSpPr txBox="1"/>
      </xdr:nvSpPr>
      <xdr:spPr>
        <a:xfrm>
          <a:off x="14414500" y="10794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10" name="直線コネクタ 509"/>
        <xdr:cNvCxnSpPr/>
      </xdr:nvCxnSpPr>
      <xdr:spPr>
        <a:xfrm>
          <a:off x="14287500" y="107910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11" name="【学校施設】&#10;有形固定資産減価償却率最大値テキスト"/>
        <xdr:cNvSpPr txBox="1"/>
      </xdr:nvSpPr>
      <xdr:spPr>
        <a:xfrm>
          <a:off x="14414500" y="9098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12" name="直線コネクタ 511"/>
        <xdr:cNvCxnSpPr/>
      </xdr:nvCxnSpPr>
      <xdr:spPr>
        <a:xfrm>
          <a:off x="14287500" y="93198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513" name="【学校施設】&#10;有形固定資産減価償却率平均値テキスト"/>
        <xdr:cNvSpPr txBox="1"/>
      </xdr:nvSpPr>
      <xdr:spPr>
        <a:xfrm>
          <a:off x="14414500" y="99637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14" name="フローチャート: 判断 513"/>
        <xdr:cNvSpPr/>
      </xdr:nvSpPr>
      <xdr:spPr>
        <a:xfrm>
          <a:off x="14325600" y="998528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15" name="フローチャート: 判断 514"/>
        <xdr:cNvSpPr/>
      </xdr:nvSpPr>
      <xdr:spPr>
        <a:xfrm>
          <a:off x="13578840" y="99754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16" name="フローチャート: 判断 515"/>
        <xdr:cNvSpPr/>
      </xdr:nvSpPr>
      <xdr:spPr>
        <a:xfrm>
          <a:off x="12804140" y="995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17" name="フローチャート: 判断 516"/>
        <xdr:cNvSpPr/>
      </xdr:nvSpPr>
      <xdr:spPr>
        <a:xfrm>
          <a:off x="12029440" y="99265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53703</xdr:rowOff>
    </xdr:from>
    <xdr:to>
      <xdr:col>67</xdr:col>
      <xdr:colOff>101600</xdr:colOff>
      <xdr:row>58</xdr:row>
      <xdr:rowOff>155303</xdr:rowOff>
    </xdr:to>
    <xdr:sp macro="" textlink="">
      <xdr:nvSpPr>
        <xdr:cNvPr id="518" name="フローチャート: 判断 517"/>
        <xdr:cNvSpPr/>
      </xdr:nvSpPr>
      <xdr:spPr>
        <a:xfrm>
          <a:off x="11231880" y="977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119017</xdr:rowOff>
    </xdr:from>
    <xdr:to>
      <xdr:col>85</xdr:col>
      <xdr:colOff>177800</xdr:colOff>
      <xdr:row>57</xdr:row>
      <xdr:rowOff>49167</xdr:rowOff>
    </xdr:to>
    <xdr:sp macro="" textlink="">
      <xdr:nvSpPr>
        <xdr:cNvPr id="524" name="楕円 523"/>
        <xdr:cNvSpPr/>
      </xdr:nvSpPr>
      <xdr:spPr>
        <a:xfrm>
          <a:off x="14325600" y="950685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141894</xdr:rowOff>
    </xdr:from>
    <xdr:ext cx="405111" cy="259045"/>
    <xdr:sp macro="" textlink="">
      <xdr:nvSpPr>
        <xdr:cNvPr id="525" name="【学校施設】&#10;有形固定資産減価償却率該当値テキスト"/>
        <xdr:cNvSpPr txBox="1"/>
      </xdr:nvSpPr>
      <xdr:spPr>
        <a:xfrm>
          <a:off x="14414500" y="9362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86360</xdr:rowOff>
    </xdr:from>
    <xdr:to>
      <xdr:col>81</xdr:col>
      <xdr:colOff>101600</xdr:colOff>
      <xdr:row>57</xdr:row>
      <xdr:rowOff>16510</xdr:rowOff>
    </xdr:to>
    <xdr:sp macro="" textlink="">
      <xdr:nvSpPr>
        <xdr:cNvPr id="526" name="楕円 525"/>
        <xdr:cNvSpPr/>
      </xdr:nvSpPr>
      <xdr:spPr>
        <a:xfrm>
          <a:off x="13578840" y="9474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137160</xdr:rowOff>
    </xdr:from>
    <xdr:to>
      <xdr:col>85</xdr:col>
      <xdr:colOff>127000</xdr:colOff>
      <xdr:row>56</xdr:row>
      <xdr:rowOff>169817</xdr:rowOff>
    </xdr:to>
    <xdr:cxnSp macro="">
      <xdr:nvCxnSpPr>
        <xdr:cNvPr id="527" name="直線コネクタ 526"/>
        <xdr:cNvCxnSpPr/>
      </xdr:nvCxnSpPr>
      <xdr:spPr>
        <a:xfrm>
          <a:off x="13629640" y="9525000"/>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19413</xdr:rowOff>
    </xdr:from>
    <xdr:to>
      <xdr:col>76</xdr:col>
      <xdr:colOff>165100</xdr:colOff>
      <xdr:row>57</xdr:row>
      <xdr:rowOff>121013</xdr:rowOff>
    </xdr:to>
    <xdr:sp macro="" textlink="">
      <xdr:nvSpPr>
        <xdr:cNvPr id="528" name="楕円 527"/>
        <xdr:cNvSpPr/>
      </xdr:nvSpPr>
      <xdr:spPr>
        <a:xfrm>
          <a:off x="12804140" y="957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137160</xdr:rowOff>
    </xdr:from>
    <xdr:to>
      <xdr:col>81</xdr:col>
      <xdr:colOff>50800</xdr:colOff>
      <xdr:row>57</xdr:row>
      <xdr:rowOff>70213</xdr:rowOff>
    </xdr:to>
    <xdr:cxnSp macro="">
      <xdr:nvCxnSpPr>
        <xdr:cNvPr id="529" name="直線コネクタ 528"/>
        <xdr:cNvCxnSpPr/>
      </xdr:nvCxnSpPr>
      <xdr:spPr>
        <a:xfrm flipV="1">
          <a:off x="12854940" y="9525000"/>
          <a:ext cx="774700" cy="10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130447</xdr:rowOff>
    </xdr:from>
    <xdr:to>
      <xdr:col>72</xdr:col>
      <xdr:colOff>38100</xdr:colOff>
      <xdr:row>58</xdr:row>
      <xdr:rowOff>60597</xdr:rowOff>
    </xdr:to>
    <xdr:sp macro="" textlink="">
      <xdr:nvSpPr>
        <xdr:cNvPr id="530" name="楕円 529"/>
        <xdr:cNvSpPr/>
      </xdr:nvSpPr>
      <xdr:spPr>
        <a:xfrm>
          <a:off x="12029440" y="96859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70213</xdr:rowOff>
    </xdr:from>
    <xdr:to>
      <xdr:col>76</xdr:col>
      <xdr:colOff>114300</xdr:colOff>
      <xdr:row>58</xdr:row>
      <xdr:rowOff>9797</xdr:rowOff>
    </xdr:to>
    <xdr:cxnSp macro="">
      <xdr:nvCxnSpPr>
        <xdr:cNvPr id="531" name="直線コネクタ 530"/>
        <xdr:cNvCxnSpPr/>
      </xdr:nvCxnSpPr>
      <xdr:spPr>
        <a:xfrm flipV="1">
          <a:off x="12072620" y="9625693"/>
          <a:ext cx="782320" cy="10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532" name="n_1aveValue【学校施設】&#10;有形固定資産減価償却率"/>
        <xdr:cNvSpPr txBox="1"/>
      </xdr:nvSpPr>
      <xdr:spPr>
        <a:xfrm>
          <a:off x="13437244" y="10064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533" name="n_2aveValue【学校施設】&#10;有形固定資産減価償却率"/>
        <xdr:cNvSpPr txBox="1"/>
      </xdr:nvSpPr>
      <xdr:spPr>
        <a:xfrm>
          <a:off x="12675244" y="10048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128468</xdr:rowOff>
    </xdr:from>
    <xdr:ext cx="405111" cy="259045"/>
    <xdr:sp macro="" textlink="">
      <xdr:nvSpPr>
        <xdr:cNvPr id="534" name="n_3aveValue【学校施設】&#10;有形固定資産減価償却率"/>
        <xdr:cNvSpPr txBox="1"/>
      </xdr:nvSpPr>
      <xdr:spPr>
        <a:xfrm>
          <a:off x="11900544" y="10019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380</xdr:rowOff>
    </xdr:from>
    <xdr:ext cx="405111" cy="259045"/>
    <xdr:sp macro="" textlink="">
      <xdr:nvSpPr>
        <xdr:cNvPr id="535" name="n_4aveValue【学校施設】&#10;有形固定資産減価償却率"/>
        <xdr:cNvSpPr txBox="1"/>
      </xdr:nvSpPr>
      <xdr:spPr>
        <a:xfrm>
          <a:off x="11102984" y="9555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33037</xdr:rowOff>
    </xdr:from>
    <xdr:ext cx="405111" cy="259045"/>
    <xdr:sp macro="" textlink="">
      <xdr:nvSpPr>
        <xdr:cNvPr id="536" name="n_1mainValue【学校施設】&#10;有形固定資産減価償却率"/>
        <xdr:cNvSpPr txBox="1"/>
      </xdr:nvSpPr>
      <xdr:spPr>
        <a:xfrm>
          <a:off x="13437244" y="925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137540</xdr:rowOff>
    </xdr:from>
    <xdr:ext cx="405111" cy="259045"/>
    <xdr:sp macro="" textlink="">
      <xdr:nvSpPr>
        <xdr:cNvPr id="537" name="n_2mainValue【学校施設】&#10;有形固定資産減価償却率"/>
        <xdr:cNvSpPr txBox="1"/>
      </xdr:nvSpPr>
      <xdr:spPr>
        <a:xfrm>
          <a:off x="12675244" y="935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77124</xdr:rowOff>
    </xdr:from>
    <xdr:ext cx="405111" cy="259045"/>
    <xdr:sp macro="" textlink="">
      <xdr:nvSpPr>
        <xdr:cNvPr id="538" name="n_3mainValue【学校施設】&#10;有形固定資産減価償却率"/>
        <xdr:cNvSpPr txBox="1"/>
      </xdr:nvSpPr>
      <xdr:spPr>
        <a:xfrm>
          <a:off x="11900544" y="9464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0" name="直線コネクタ 549"/>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1" name="テキスト ボックス 550"/>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2" name="直線コネクタ 551"/>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3" name="テキスト ボックス 552"/>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4" name="直線コネクタ 553"/>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5" name="テキスト ボックス 554"/>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6" name="直線コネクタ 555"/>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7" name="テキスト ボックス 556"/>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9" name="テキスト ボックス 558"/>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61" name="直線コネクタ 560"/>
        <xdr:cNvCxnSpPr/>
      </xdr:nvCxnSpPr>
      <xdr:spPr>
        <a:xfrm flipV="1">
          <a:off x="19509104" y="9260891"/>
          <a:ext cx="0" cy="138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62" name="【学校施設】&#10;一人当たり面積最小値テキスト"/>
        <xdr:cNvSpPr txBox="1"/>
      </xdr:nvSpPr>
      <xdr:spPr>
        <a:xfrm>
          <a:off x="19547840" y="106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63" name="直線コネクタ 562"/>
        <xdr:cNvCxnSpPr/>
      </xdr:nvCxnSpPr>
      <xdr:spPr>
        <a:xfrm>
          <a:off x="19443700" y="106422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64" name="【学校施設】&#10;一人当たり面積最大値テキスト"/>
        <xdr:cNvSpPr txBox="1"/>
      </xdr:nvSpPr>
      <xdr:spPr>
        <a:xfrm>
          <a:off x="19547840" y="904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65" name="直線コネクタ 564"/>
        <xdr:cNvCxnSpPr/>
      </xdr:nvCxnSpPr>
      <xdr:spPr>
        <a:xfrm>
          <a:off x="19443700" y="92608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69918</xdr:rowOff>
    </xdr:from>
    <xdr:ext cx="469744" cy="259045"/>
    <xdr:sp macro="" textlink="">
      <xdr:nvSpPr>
        <xdr:cNvPr id="566" name="【学校施設】&#10;一人当たり面積平均値テキスト"/>
        <xdr:cNvSpPr txBox="1"/>
      </xdr:nvSpPr>
      <xdr:spPr>
        <a:xfrm>
          <a:off x="19547840" y="99606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67" name="フローチャート: 判断 566"/>
        <xdr:cNvSpPr/>
      </xdr:nvSpPr>
      <xdr:spPr>
        <a:xfrm>
          <a:off x="19458940" y="1010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68" name="フローチャート: 判断 567"/>
        <xdr:cNvSpPr/>
      </xdr:nvSpPr>
      <xdr:spPr>
        <a:xfrm>
          <a:off x="18735040" y="101310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69" name="フローチャート: 判断 568"/>
        <xdr:cNvSpPr/>
      </xdr:nvSpPr>
      <xdr:spPr>
        <a:xfrm>
          <a:off x="17937480" y="101511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70" name="フローチャート: 判断 569"/>
        <xdr:cNvSpPr/>
      </xdr:nvSpPr>
      <xdr:spPr>
        <a:xfrm>
          <a:off x="17162780" y="101785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22809</xdr:rowOff>
    </xdr:from>
    <xdr:to>
      <xdr:col>98</xdr:col>
      <xdr:colOff>38100</xdr:colOff>
      <xdr:row>59</xdr:row>
      <xdr:rowOff>124409</xdr:rowOff>
    </xdr:to>
    <xdr:sp macro="" textlink="">
      <xdr:nvSpPr>
        <xdr:cNvPr id="571" name="フローチャート: 判断 570"/>
        <xdr:cNvSpPr/>
      </xdr:nvSpPr>
      <xdr:spPr>
        <a:xfrm>
          <a:off x="16388080" y="99135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135737</xdr:rowOff>
    </xdr:from>
    <xdr:to>
      <xdr:col>116</xdr:col>
      <xdr:colOff>114300</xdr:colOff>
      <xdr:row>61</xdr:row>
      <xdr:rowOff>65887</xdr:rowOff>
    </xdr:to>
    <xdr:sp macro="" textlink="">
      <xdr:nvSpPr>
        <xdr:cNvPr id="577" name="楕円 576"/>
        <xdr:cNvSpPr/>
      </xdr:nvSpPr>
      <xdr:spPr>
        <a:xfrm>
          <a:off x="19458940" y="101941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114164</xdr:rowOff>
    </xdr:from>
    <xdr:ext cx="469744" cy="259045"/>
    <xdr:sp macro="" textlink="">
      <xdr:nvSpPr>
        <xdr:cNvPr id="578" name="【学校施設】&#10;一人当たり面積該当値テキスト"/>
        <xdr:cNvSpPr txBox="1"/>
      </xdr:nvSpPr>
      <xdr:spPr>
        <a:xfrm>
          <a:off x="19547840" y="1017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133909</xdr:rowOff>
    </xdr:from>
    <xdr:to>
      <xdr:col>112</xdr:col>
      <xdr:colOff>38100</xdr:colOff>
      <xdr:row>61</xdr:row>
      <xdr:rowOff>64059</xdr:rowOff>
    </xdr:to>
    <xdr:sp macro="" textlink="">
      <xdr:nvSpPr>
        <xdr:cNvPr id="579" name="楕円 578"/>
        <xdr:cNvSpPr/>
      </xdr:nvSpPr>
      <xdr:spPr>
        <a:xfrm>
          <a:off x="18735040" y="101923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13259</xdr:rowOff>
    </xdr:from>
    <xdr:to>
      <xdr:col>116</xdr:col>
      <xdr:colOff>63500</xdr:colOff>
      <xdr:row>61</xdr:row>
      <xdr:rowOff>15087</xdr:rowOff>
    </xdr:to>
    <xdr:cxnSp macro="">
      <xdr:nvCxnSpPr>
        <xdr:cNvPr id="580" name="直線コネクタ 579"/>
        <xdr:cNvCxnSpPr/>
      </xdr:nvCxnSpPr>
      <xdr:spPr>
        <a:xfrm>
          <a:off x="18778220" y="10239299"/>
          <a:ext cx="73152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142139</xdr:rowOff>
    </xdr:from>
    <xdr:to>
      <xdr:col>107</xdr:col>
      <xdr:colOff>101600</xdr:colOff>
      <xdr:row>61</xdr:row>
      <xdr:rowOff>72289</xdr:rowOff>
    </xdr:to>
    <xdr:sp macro="" textlink="">
      <xdr:nvSpPr>
        <xdr:cNvPr id="581" name="楕円 580"/>
        <xdr:cNvSpPr/>
      </xdr:nvSpPr>
      <xdr:spPr>
        <a:xfrm>
          <a:off x="17937480" y="102005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13259</xdr:rowOff>
    </xdr:from>
    <xdr:to>
      <xdr:col>111</xdr:col>
      <xdr:colOff>177800</xdr:colOff>
      <xdr:row>61</xdr:row>
      <xdr:rowOff>21489</xdr:rowOff>
    </xdr:to>
    <xdr:cxnSp macro="">
      <xdr:nvCxnSpPr>
        <xdr:cNvPr id="582" name="直線コネクタ 581"/>
        <xdr:cNvCxnSpPr/>
      </xdr:nvCxnSpPr>
      <xdr:spPr>
        <a:xfrm flipV="1">
          <a:off x="17988280" y="10239299"/>
          <a:ext cx="78994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160427</xdr:rowOff>
    </xdr:from>
    <xdr:to>
      <xdr:col>102</xdr:col>
      <xdr:colOff>165100</xdr:colOff>
      <xdr:row>61</xdr:row>
      <xdr:rowOff>90577</xdr:rowOff>
    </xdr:to>
    <xdr:sp macro="" textlink="">
      <xdr:nvSpPr>
        <xdr:cNvPr id="583" name="楕円 582"/>
        <xdr:cNvSpPr/>
      </xdr:nvSpPr>
      <xdr:spPr>
        <a:xfrm>
          <a:off x="17162780" y="102188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21489</xdr:rowOff>
    </xdr:from>
    <xdr:to>
      <xdr:col>107</xdr:col>
      <xdr:colOff>50800</xdr:colOff>
      <xdr:row>61</xdr:row>
      <xdr:rowOff>39777</xdr:rowOff>
    </xdr:to>
    <xdr:cxnSp macro="">
      <xdr:nvCxnSpPr>
        <xdr:cNvPr id="584" name="直線コネクタ 583"/>
        <xdr:cNvCxnSpPr/>
      </xdr:nvCxnSpPr>
      <xdr:spPr>
        <a:xfrm flipV="1">
          <a:off x="17213580" y="10247529"/>
          <a:ext cx="7747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19321</xdr:rowOff>
    </xdr:from>
    <xdr:ext cx="469744" cy="259045"/>
    <xdr:sp macro="" textlink="">
      <xdr:nvSpPr>
        <xdr:cNvPr id="585" name="n_1aveValue【学校施設】&#10;一人当たり面積"/>
        <xdr:cNvSpPr txBox="1"/>
      </xdr:nvSpPr>
      <xdr:spPr>
        <a:xfrm>
          <a:off x="18561127" y="991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39438</xdr:rowOff>
    </xdr:from>
    <xdr:ext cx="469744" cy="259045"/>
    <xdr:sp macro="" textlink="">
      <xdr:nvSpPr>
        <xdr:cNvPr id="586" name="n_2aveValue【学校施設】&#10;一人当たり面積"/>
        <xdr:cNvSpPr txBox="1"/>
      </xdr:nvSpPr>
      <xdr:spPr>
        <a:xfrm>
          <a:off x="17776267" y="993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66870</xdr:rowOff>
    </xdr:from>
    <xdr:ext cx="469744" cy="259045"/>
    <xdr:sp macro="" textlink="">
      <xdr:nvSpPr>
        <xdr:cNvPr id="587" name="n_3aveValue【学校施設】&#10;一人当たり面積"/>
        <xdr:cNvSpPr txBox="1"/>
      </xdr:nvSpPr>
      <xdr:spPr>
        <a:xfrm>
          <a:off x="17001567" y="995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140936</xdr:rowOff>
    </xdr:from>
    <xdr:ext cx="469744" cy="259045"/>
    <xdr:sp macro="" textlink="">
      <xdr:nvSpPr>
        <xdr:cNvPr id="588" name="n_4aveValue【学校施設】&#10;一人当たり面積"/>
        <xdr:cNvSpPr txBox="1"/>
      </xdr:nvSpPr>
      <xdr:spPr>
        <a:xfrm>
          <a:off x="16226867" y="969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55186</xdr:rowOff>
    </xdr:from>
    <xdr:ext cx="469744" cy="259045"/>
    <xdr:sp macro="" textlink="">
      <xdr:nvSpPr>
        <xdr:cNvPr id="589" name="n_1mainValue【学校施設】&#10;一人当たり面積"/>
        <xdr:cNvSpPr txBox="1"/>
      </xdr:nvSpPr>
      <xdr:spPr>
        <a:xfrm>
          <a:off x="18561127" y="10281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63416</xdr:rowOff>
    </xdr:from>
    <xdr:ext cx="469744" cy="259045"/>
    <xdr:sp macro="" textlink="">
      <xdr:nvSpPr>
        <xdr:cNvPr id="590" name="n_2mainValue【学校施設】&#10;一人当たり面積"/>
        <xdr:cNvSpPr txBox="1"/>
      </xdr:nvSpPr>
      <xdr:spPr>
        <a:xfrm>
          <a:off x="17776267" y="1028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81704</xdr:rowOff>
    </xdr:from>
    <xdr:ext cx="469744" cy="259045"/>
    <xdr:sp macro="" textlink="">
      <xdr:nvSpPr>
        <xdr:cNvPr id="591" name="n_3mainValue【学校施設】&#10;一人当たり面積"/>
        <xdr:cNvSpPr txBox="1"/>
      </xdr:nvSpPr>
      <xdr:spPr>
        <a:xfrm>
          <a:off x="17001567" y="10307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0" name="テキスト ボックス 599"/>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1" name="直線コネクタ 600"/>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2" name="テキスト ボックス 601"/>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3" name="直線コネクタ 602"/>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4" name="テキスト ボックス 603"/>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5" name="直線コネクタ 604"/>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6" name="テキスト ボックス 605"/>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7" name="直線コネクタ 606"/>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8" name="テキスト ボックス 607"/>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9" name="直線コネクタ 608"/>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0" name="テキスト ボックス 609"/>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1" name="直線コネクタ 610"/>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2" name="テキスト ボックス 611"/>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4" name="テキスト ボックス 613"/>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616" name="直線コネクタ 615"/>
        <xdr:cNvCxnSpPr/>
      </xdr:nvCxnSpPr>
      <xdr:spPr>
        <a:xfrm flipV="1">
          <a:off x="14375764" y="1326261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7" name="【児童館】&#10;有形固定資産減価償却率最小値テキスト"/>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8" name="直線コネクタ 617"/>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619" name="【児童館】&#10;有形固定資産減価償却率最大値テキスト"/>
        <xdr:cNvSpPr txBox="1"/>
      </xdr:nvSpPr>
      <xdr:spPr>
        <a:xfrm>
          <a:off x="14414500" y="1304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620" name="直線コネクタ 619"/>
        <xdr:cNvCxnSpPr/>
      </xdr:nvCxnSpPr>
      <xdr:spPr>
        <a:xfrm>
          <a:off x="14287500" y="1326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84472</xdr:rowOff>
    </xdr:from>
    <xdr:ext cx="405111" cy="259045"/>
    <xdr:sp macro="" textlink="">
      <xdr:nvSpPr>
        <xdr:cNvPr id="621" name="【児童館】&#10;有形固定資産減価償却率平均値テキスト"/>
        <xdr:cNvSpPr txBox="1"/>
      </xdr:nvSpPr>
      <xdr:spPr>
        <a:xfrm>
          <a:off x="14414500" y="13663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622" name="フローチャート: 判断 621"/>
        <xdr:cNvSpPr/>
      </xdr:nvSpPr>
      <xdr:spPr>
        <a:xfrm>
          <a:off x="14325600" y="1380807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23" name="フローチャート: 判断 622"/>
        <xdr:cNvSpPr/>
      </xdr:nvSpPr>
      <xdr:spPr>
        <a:xfrm>
          <a:off x="13578840" y="1379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624" name="フローチャート: 判断 623"/>
        <xdr:cNvSpPr/>
      </xdr:nvSpPr>
      <xdr:spPr>
        <a:xfrm>
          <a:off x="12804140" y="1377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625" name="フローチャート: 判断 624"/>
        <xdr:cNvSpPr/>
      </xdr:nvSpPr>
      <xdr:spPr>
        <a:xfrm>
          <a:off x="12029440" y="13752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166370</xdr:rowOff>
    </xdr:from>
    <xdr:to>
      <xdr:col>67</xdr:col>
      <xdr:colOff>101600</xdr:colOff>
      <xdr:row>82</xdr:row>
      <xdr:rowOff>96520</xdr:rowOff>
    </xdr:to>
    <xdr:sp macro="" textlink="">
      <xdr:nvSpPr>
        <xdr:cNvPr id="626" name="フローチャート: 判断 625"/>
        <xdr:cNvSpPr/>
      </xdr:nvSpPr>
      <xdr:spPr>
        <a:xfrm>
          <a:off x="11231880" y="13745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27305</xdr:rowOff>
    </xdr:from>
    <xdr:to>
      <xdr:col>85</xdr:col>
      <xdr:colOff>177800</xdr:colOff>
      <xdr:row>84</xdr:row>
      <xdr:rowOff>128905</xdr:rowOff>
    </xdr:to>
    <xdr:sp macro="" textlink="">
      <xdr:nvSpPr>
        <xdr:cNvPr id="632" name="楕円 631"/>
        <xdr:cNvSpPr/>
      </xdr:nvSpPr>
      <xdr:spPr>
        <a:xfrm>
          <a:off x="14325600" y="1410906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5732</xdr:rowOff>
    </xdr:from>
    <xdr:ext cx="405111" cy="259045"/>
    <xdr:sp macro="" textlink="">
      <xdr:nvSpPr>
        <xdr:cNvPr id="633" name="【児童館】&#10;有形固定資産減価償却率該当値テキスト"/>
        <xdr:cNvSpPr txBox="1"/>
      </xdr:nvSpPr>
      <xdr:spPr>
        <a:xfrm>
          <a:off x="14414500" y="1408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27305</xdr:rowOff>
    </xdr:from>
    <xdr:to>
      <xdr:col>81</xdr:col>
      <xdr:colOff>101600</xdr:colOff>
      <xdr:row>84</xdr:row>
      <xdr:rowOff>128905</xdr:rowOff>
    </xdr:to>
    <xdr:sp macro="" textlink="">
      <xdr:nvSpPr>
        <xdr:cNvPr id="634" name="楕円 633"/>
        <xdr:cNvSpPr/>
      </xdr:nvSpPr>
      <xdr:spPr>
        <a:xfrm>
          <a:off x="13578840" y="1410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78105</xdr:rowOff>
    </xdr:from>
    <xdr:to>
      <xdr:col>85</xdr:col>
      <xdr:colOff>127000</xdr:colOff>
      <xdr:row>84</xdr:row>
      <xdr:rowOff>78105</xdr:rowOff>
    </xdr:to>
    <xdr:cxnSp macro="">
      <xdr:nvCxnSpPr>
        <xdr:cNvPr id="635" name="直線コネクタ 634"/>
        <xdr:cNvCxnSpPr/>
      </xdr:nvCxnSpPr>
      <xdr:spPr>
        <a:xfrm>
          <a:off x="13629640" y="14159865"/>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27305</xdr:rowOff>
    </xdr:from>
    <xdr:to>
      <xdr:col>76</xdr:col>
      <xdr:colOff>165100</xdr:colOff>
      <xdr:row>84</xdr:row>
      <xdr:rowOff>128905</xdr:rowOff>
    </xdr:to>
    <xdr:sp macro="" textlink="">
      <xdr:nvSpPr>
        <xdr:cNvPr id="636" name="楕円 635"/>
        <xdr:cNvSpPr/>
      </xdr:nvSpPr>
      <xdr:spPr>
        <a:xfrm>
          <a:off x="12804140" y="1410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78105</xdr:rowOff>
    </xdr:from>
    <xdr:to>
      <xdr:col>81</xdr:col>
      <xdr:colOff>50800</xdr:colOff>
      <xdr:row>84</xdr:row>
      <xdr:rowOff>78105</xdr:rowOff>
    </xdr:to>
    <xdr:cxnSp macro="">
      <xdr:nvCxnSpPr>
        <xdr:cNvPr id="637" name="直線コネクタ 636"/>
        <xdr:cNvCxnSpPr/>
      </xdr:nvCxnSpPr>
      <xdr:spPr>
        <a:xfrm>
          <a:off x="12854940" y="1415986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156845</xdr:rowOff>
    </xdr:from>
    <xdr:to>
      <xdr:col>72</xdr:col>
      <xdr:colOff>38100</xdr:colOff>
      <xdr:row>84</xdr:row>
      <xdr:rowOff>86995</xdr:rowOff>
    </xdr:to>
    <xdr:sp macro="" textlink="">
      <xdr:nvSpPr>
        <xdr:cNvPr id="638" name="楕円 637"/>
        <xdr:cNvSpPr/>
      </xdr:nvSpPr>
      <xdr:spPr>
        <a:xfrm>
          <a:off x="12029440" y="140709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36195</xdr:rowOff>
    </xdr:from>
    <xdr:to>
      <xdr:col>76</xdr:col>
      <xdr:colOff>114300</xdr:colOff>
      <xdr:row>84</xdr:row>
      <xdr:rowOff>78105</xdr:rowOff>
    </xdr:to>
    <xdr:cxnSp macro="">
      <xdr:nvCxnSpPr>
        <xdr:cNvPr id="639" name="直線コネクタ 638"/>
        <xdr:cNvCxnSpPr/>
      </xdr:nvCxnSpPr>
      <xdr:spPr>
        <a:xfrm>
          <a:off x="12072620" y="14117955"/>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640" name="n_1aveValue【児童館】&#10;有形固定資産減価償却率"/>
        <xdr:cNvSpPr txBox="1"/>
      </xdr:nvSpPr>
      <xdr:spPr>
        <a:xfrm>
          <a:off x="134372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149241</xdr:rowOff>
    </xdr:from>
    <xdr:ext cx="405111" cy="259045"/>
    <xdr:sp macro="" textlink="">
      <xdr:nvSpPr>
        <xdr:cNvPr id="641" name="n_2aveValue【児童館】&#10;有形固定資産減価償却率"/>
        <xdr:cNvSpPr txBox="1"/>
      </xdr:nvSpPr>
      <xdr:spPr>
        <a:xfrm>
          <a:off x="126752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124477</xdr:rowOff>
    </xdr:from>
    <xdr:ext cx="405111" cy="259045"/>
    <xdr:sp macro="" textlink="">
      <xdr:nvSpPr>
        <xdr:cNvPr id="642" name="n_3aveValue【児童館】&#10;有形固定資産減価償却率"/>
        <xdr:cNvSpPr txBox="1"/>
      </xdr:nvSpPr>
      <xdr:spPr>
        <a:xfrm>
          <a:off x="119005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113047</xdr:rowOff>
    </xdr:from>
    <xdr:ext cx="405111" cy="259045"/>
    <xdr:sp macro="" textlink="">
      <xdr:nvSpPr>
        <xdr:cNvPr id="643" name="n_4aveValue【児童館】&#10;有形固定資産減価償却率"/>
        <xdr:cNvSpPr txBox="1"/>
      </xdr:nvSpPr>
      <xdr:spPr>
        <a:xfrm>
          <a:off x="1110298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120032</xdr:rowOff>
    </xdr:from>
    <xdr:ext cx="405111" cy="259045"/>
    <xdr:sp macro="" textlink="">
      <xdr:nvSpPr>
        <xdr:cNvPr id="644" name="n_1mainValue【児童館】&#10;有形固定資産減価償却率"/>
        <xdr:cNvSpPr txBox="1"/>
      </xdr:nvSpPr>
      <xdr:spPr>
        <a:xfrm>
          <a:off x="13437244" y="1420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120032</xdr:rowOff>
    </xdr:from>
    <xdr:ext cx="405111" cy="259045"/>
    <xdr:sp macro="" textlink="">
      <xdr:nvSpPr>
        <xdr:cNvPr id="645" name="n_2mainValue【児童館】&#10;有形固定資産減価償却率"/>
        <xdr:cNvSpPr txBox="1"/>
      </xdr:nvSpPr>
      <xdr:spPr>
        <a:xfrm>
          <a:off x="12675244" y="1420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78122</xdr:rowOff>
    </xdr:from>
    <xdr:ext cx="405111" cy="259045"/>
    <xdr:sp macro="" textlink="">
      <xdr:nvSpPr>
        <xdr:cNvPr id="646" name="n_3mainValue【児童館】&#10;有形固定資産減価償却率"/>
        <xdr:cNvSpPr txBox="1"/>
      </xdr:nvSpPr>
      <xdr:spPr>
        <a:xfrm>
          <a:off x="119005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7" name="直線コネクタ 656"/>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8" name="テキスト ボックス 657"/>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9" name="直線コネクタ 658"/>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0" name="テキスト ボックス 659"/>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1" name="直線コネクタ 660"/>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2" name="テキスト ボックス 661"/>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3" name="直線コネクタ 662"/>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4" name="テキスト ボックス 663"/>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5" name="直線コネクタ 664"/>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6" name="テキスト ボックス 665"/>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70" name="直線コネクタ 669"/>
        <xdr:cNvCxnSpPr/>
      </xdr:nvCxnSpPr>
      <xdr:spPr>
        <a:xfrm flipV="1">
          <a:off x="19509104" y="1298448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71" name="【児童館】&#10;一人当たり面積最小値テキスト"/>
        <xdr:cNvSpPr txBox="1"/>
      </xdr:nvSpPr>
      <xdr:spPr>
        <a:xfrm>
          <a:off x="19547840" y="1451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72" name="直線コネクタ 671"/>
        <xdr:cNvCxnSpPr/>
      </xdr:nvCxnSpPr>
      <xdr:spPr>
        <a:xfrm>
          <a:off x="19443700" y="14512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73" name="【児童館】&#10;一人当たり面積最大値テキスト"/>
        <xdr:cNvSpPr txBox="1"/>
      </xdr:nvSpPr>
      <xdr:spPr>
        <a:xfrm>
          <a:off x="19547840" y="1276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74" name="直線コネクタ 673"/>
        <xdr:cNvCxnSpPr/>
      </xdr:nvCxnSpPr>
      <xdr:spPr>
        <a:xfrm>
          <a:off x="19443700" y="12984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75" name="【児童館】&#10;一人当たり面積平均値テキスト"/>
        <xdr:cNvSpPr txBox="1"/>
      </xdr:nvSpPr>
      <xdr:spPr>
        <a:xfrm>
          <a:off x="19547840" y="13890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76" name="フローチャート: 判断 675"/>
        <xdr:cNvSpPr/>
      </xdr:nvSpPr>
      <xdr:spPr>
        <a:xfrm>
          <a:off x="1945894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77" name="フローチャート: 判断 676"/>
        <xdr:cNvSpPr/>
      </xdr:nvSpPr>
      <xdr:spPr>
        <a:xfrm>
          <a:off x="18735040" y="1403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678" name="フローチャート: 判断 677"/>
        <xdr:cNvSpPr/>
      </xdr:nvSpPr>
      <xdr:spPr>
        <a:xfrm>
          <a:off x="17937480" y="14015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79" name="フローチャート: 判断 678"/>
        <xdr:cNvSpPr/>
      </xdr:nvSpPr>
      <xdr:spPr>
        <a:xfrm>
          <a:off x="1716278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63500</xdr:rowOff>
    </xdr:from>
    <xdr:to>
      <xdr:col>98</xdr:col>
      <xdr:colOff>38100</xdr:colOff>
      <xdr:row>84</xdr:row>
      <xdr:rowOff>165100</xdr:rowOff>
    </xdr:to>
    <xdr:sp macro="" textlink="">
      <xdr:nvSpPr>
        <xdr:cNvPr id="680" name="フローチャート: 判断 679"/>
        <xdr:cNvSpPr/>
      </xdr:nvSpPr>
      <xdr:spPr>
        <a:xfrm>
          <a:off x="16388080" y="141452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686" name="楕円 685"/>
        <xdr:cNvSpPr/>
      </xdr:nvSpPr>
      <xdr:spPr>
        <a:xfrm>
          <a:off x="19458940" y="14370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687" name="【児童館】&#10;一人当たり面積該当値テキスト"/>
        <xdr:cNvSpPr txBox="1"/>
      </xdr:nvSpPr>
      <xdr:spPr>
        <a:xfrm>
          <a:off x="1954784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688" name="楕円 687"/>
        <xdr:cNvSpPr/>
      </xdr:nvSpPr>
      <xdr:spPr>
        <a:xfrm>
          <a:off x="18735040" y="14370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689" name="直線コネクタ 688"/>
        <xdr:cNvCxnSpPr/>
      </xdr:nvCxnSpPr>
      <xdr:spPr>
        <a:xfrm>
          <a:off x="18778220" y="144170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690" name="楕円 689"/>
        <xdr:cNvSpPr/>
      </xdr:nvSpPr>
      <xdr:spPr>
        <a:xfrm>
          <a:off x="17937480" y="14370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691" name="直線コネクタ 690"/>
        <xdr:cNvCxnSpPr/>
      </xdr:nvCxnSpPr>
      <xdr:spPr>
        <a:xfrm>
          <a:off x="17988280" y="144170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692" name="楕円 691"/>
        <xdr:cNvSpPr/>
      </xdr:nvSpPr>
      <xdr:spPr>
        <a:xfrm>
          <a:off x="17162780" y="14370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693" name="直線コネクタ 692"/>
        <xdr:cNvCxnSpPr/>
      </xdr:nvCxnSpPr>
      <xdr:spPr>
        <a:xfrm>
          <a:off x="17213580" y="1441704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94" name="n_1aveValue【児童館】&#10;一人当たり面積"/>
        <xdr:cNvSpPr txBox="1"/>
      </xdr:nvSpPr>
      <xdr:spPr>
        <a:xfrm>
          <a:off x="185611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695" name="n_2aveValue【児童館】&#10;一人当たり面積"/>
        <xdr:cNvSpPr txBox="1"/>
      </xdr:nvSpPr>
      <xdr:spPr>
        <a:xfrm>
          <a:off x="17776267" y="1379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696" name="n_3aveValue【児童館】&#10;一人当たり面積"/>
        <xdr:cNvSpPr txBox="1"/>
      </xdr:nvSpPr>
      <xdr:spPr>
        <a:xfrm>
          <a:off x="1700156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10177</xdr:rowOff>
    </xdr:from>
    <xdr:ext cx="469744" cy="259045"/>
    <xdr:sp macro="" textlink="">
      <xdr:nvSpPr>
        <xdr:cNvPr id="697" name="n_4aveValue【児童館】&#10;一人当たり面積"/>
        <xdr:cNvSpPr txBox="1"/>
      </xdr:nvSpPr>
      <xdr:spPr>
        <a:xfrm>
          <a:off x="16226867" y="139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698" name="n_1mainValue【児童館】&#10;一人当たり面積"/>
        <xdr:cNvSpPr txBox="1"/>
      </xdr:nvSpPr>
      <xdr:spPr>
        <a:xfrm>
          <a:off x="18561127"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699" name="n_2mainValue【児童館】&#10;一人当たり面積"/>
        <xdr:cNvSpPr txBox="1"/>
      </xdr:nvSpPr>
      <xdr:spPr>
        <a:xfrm>
          <a:off x="17776267"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700" name="n_3mainValue【児童館】&#10;一人当たり面積"/>
        <xdr:cNvSpPr txBox="1"/>
      </xdr:nvSpPr>
      <xdr:spPr>
        <a:xfrm>
          <a:off x="17001567"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09" name="正方形/長方形 70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0" name="正方形/長方形 70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1" name="正方形/長方形 71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2" name="正方形/長方形 71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3" name="正方形/長方形 71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4" name="正方形/長方形 71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5" name="正方形/長方形 71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6" name="正方形/長方形 715"/>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17" name="正方形/長方形 716"/>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8" name="正方形/長方形 717"/>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9" name="テキスト ボックス 718"/>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a:solidFill>
                <a:schemeClr val="dk1"/>
              </a:solidFill>
              <a:effectLst/>
              <a:latin typeface="+mn-lt"/>
              <a:ea typeface="+mn-ea"/>
              <a:cs typeface="+mn-cs"/>
            </a:rPr>
            <a:t>有形固定資産減価償却率について、学校施設以外は、全国・県平均、類似団体平均値を上回っており、本市の施設は老朽化が進んでいることが懸念されます。</a:t>
          </a:r>
          <a:endParaRPr lang="ja-JP" altLang="ja-JP" sz="1400">
            <a:effectLst/>
          </a:endParaRPr>
        </a:p>
        <a:p>
          <a:r>
            <a:rPr lang="ja-JP" altLang="ja-JP" sz="1100" b="1" i="0">
              <a:solidFill>
                <a:schemeClr val="dk1"/>
              </a:solidFill>
              <a:effectLst/>
              <a:latin typeface="+mn-lt"/>
              <a:ea typeface="+mn-ea"/>
              <a:cs typeface="+mn-cs"/>
            </a:rPr>
            <a:t>一人当たりの延長等について、</a:t>
          </a:r>
          <a:r>
            <a:rPr lang="ja-JP" altLang="en-US" sz="1100" b="1" i="0">
              <a:solidFill>
                <a:schemeClr val="dk1"/>
              </a:solidFill>
              <a:effectLst/>
              <a:latin typeface="+mn-lt"/>
              <a:ea typeface="+mn-ea"/>
              <a:cs typeface="+mn-cs"/>
            </a:rPr>
            <a:t>道路、学校施設、公営住宅</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児童館について</a:t>
          </a:r>
          <a:r>
            <a:rPr kumimoji="1" lang="ja-JP" altLang="ja-JP" sz="1100" b="1">
              <a:solidFill>
                <a:schemeClr val="dk1"/>
              </a:solidFill>
              <a:effectLst/>
              <a:latin typeface="+mn-lt"/>
              <a:ea typeface="+mn-ea"/>
              <a:cs typeface="+mn-cs"/>
            </a:rPr>
            <a:t>は</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全国・県平均、類似団体平均値</a:t>
          </a:r>
          <a:r>
            <a:rPr kumimoji="1" lang="ja-JP" altLang="en-US" sz="1100" b="1">
              <a:solidFill>
                <a:schemeClr val="dk1"/>
              </a:solidFill>
              <a:effectLst/>
              <a:latin typeface="+mn-lt"/>
              <a:ea typeface="+mn-ea"/>
              <a:cs typeface="+mn-cs"/>
            </a:rPr>
            <a:t>を下</a:t>
          </a:r>
          <a:r>
            <a:rPr kumimoji="1" lang="ja-JP" altLang="ja-JP" sz="1100" b="1">
              <a:solidFill>
                <a:schemeClr val="dk1"/>
              </a:solidFill>
              <a:effectLst/>
              <a:latin typeface="+mn-lt"/>
              <a:ea typeface="+mn-ea"/>
              <a:cs typeface="+mn-cs"/>
            </a:rPr>
            <a:t>回って</a:t>
          </a:r>
          <a:r>
            <a:rPr kumimoji="1" lang="ja-JP" altLang="en-US" sz="1100" b="1">
              <a:solidFill>
                <a:schemeClr val="dk1"/>
              </a:solidFill>
              <a:effectLst/>
              <a:latin typeface="+mn-lt"/>
              <a:ea typeface="+mn-ea"/>
              <a:cs typeface="+mn-cs"/>
            </a:rPr>
            <a:t>いるが、他施設は他団体と比べ規模が大きいことが伺えます</a:t>
          </a:r>
          <a:r>
            <a:rPr kumimoji="1" lang="ja-JP" altLang="ja-JP" sz="1100" b="1">
              <a:solidFill>
                <a:schemeClr val="dk1"/>
              </a:solidFill>
              <a:effectLst/>
              <a:latin typeface="+mn-lt"/>
              <a:ea typeface="+mn-ea"/>
              <a:cs typeface="+mn-cs"/>
            </a:rPr>
            <a:t>。</a:t>
          </a:r>
          <a:endParaRPr lang="ja-JP" altLang="ja-JP" sz="1400">
            <a:effectLst/>
          </a:endParaRPr>
        </a:p>
        <a:p>
          <a:r>
            <a:rPr lang="ja-JP" altLang="ja-JP" sz="1100" b="1">
              <a:solidFill>
                <a:schemeClr val="dk1"/>
              </a:solidFill>
              <a:effectLst/>
              <a:latin typeface="+mn-lt"/>
              <a:ea typeface="+mn-ea"/>
              <a:cs typeface="+mn-cs"/>
            </a:rPr>
            <a:t>老朽化が進んでいる施設については、亀山市公共施設等総合管理計画と整合性を図り、</a:t>
          </a:r>
          <a:r>
            <a:rPr lang="ja-JP" altLang="ja-JP" sz="1100" b="1" i="0" baseline="0">
              <a:solidFill>
                <a:schemeClr val="dk1"/>
              </a:solidFill>
              <a:effectLst/>
              <a:latin typeface="+mn-lt"/>
              <a:ea typeface="+mn-ea"/>
              <a:cs typeface="+mn-cs"/>
            </a:rPr>
            <a:t>行政サービスの水準や市民の利便性、最適な配置など様々な視点から総合的に施設の在り方を見直していきます。</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49,720
47,625
191.04
21,696,712
20,947,896
653,751
12,790,434
15,658,760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086225" y="5600156"/>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124960" y="710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020820" y="71023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124960" y="5379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020820" y="56001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xdr:cNvSpPr txBox="1"/>
      </xdr:nvSpPr>
      <xdr:spPr>
        <a:xfrm>
          <a:off x="4124960" y="60751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036060" y="621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312160" y="61943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514600" y="61649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739900" y="61420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152763</xdr:rowOff>
    </xdr:from>
    <xdr:to>
      <xdr:col>6</xdr:col>
      <xdr:colOff>38100</xdr:colOff>
      <xdr:row>37</xdr:row>
      <xdr:rowOff>82913</xdr:rowOff>
    </xdr:to>
    <xdr:sp macro="" textlink="">
      <xdr:nvSpPr>
        <xdr:cNvPr id="68" name="フローチャート: 判断 67"/>
        <xdr:cNvSpPr/>
      </xdr:nvSpPr>
      <xdr:spPr>
        <a:xfrm>
          <a:off x="965200" y="61878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131535</xdr:rowOff>
    </xdr:from>
    <xdr:to>
      <xdr:col>24</xdr:col>
      <xdr:colOff>114300</xdr:colOff>
      <xdr:row>41</xdr:row>
      <xdr:rowOff>61685</xdr:rowOff>
    </xdr:to>
    <xdr:sp macro="" textlink="">
      <xdr:nvSpPr>
        <xdr:cNvPr id="74" name="楕円 73"/>
        <xdr:cNvSpPr/>
      </xdr:nvSpPr>
      <xdr:spPr>
        <a:xfrm>
          <a:off x="4036060" y="68371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109962</xdr:rowOff>
    </xdr:from>
    <xdr:ext cx="405111" cy="259045"/>
    <xdr:sp macro="" textlink="">
      <xdr:nvSpPr>
        <xdr:cNvPr id="75" name="【図書館】&#10;有形固定資産減価償却率該当値テキスト"/>
        <xdr:cNvSpPr txBox="1"/>
      </xdr:nvSpPr>
      <xdr:spPr>
        <a:xfrm>
          <a:off x="4124960" y="681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131535</xdr:rowOff>
    </xdr:from>
    <xdr:to>
      <xdr:col>20</xdr:col>
      <xdr:colOff>38100</xdr:colOff>
      <xdr:row>41</xdr:row>
      <xdr:rowOff>61685</xdr:rowOff>
    </xdr:to>
    <xdr:sp macro="" textlink="">
      <xdr:nvSpPr>
        <xdr:cNvPr id="76" name="楕円 75"/>
        <xdr:cNvSpPr/>
      </xdr:nvSpPr>
      <xdr:spPr>
        <a:xfrm>
          <a:off x="3312160" y="68371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10885</xdr:rowOff>
    </xdr:from>
    <xdr:to>
      <xdr:col>24</xdr:col>
      <xdr:colOff>63500</xdr:colOff>
      <xdr:row>41</xdr:row>
      <xdr:rowOff>10885</xdr:rowOff>
    </xdr:to>
    <xdr:cxnSp macro="">
      <xdr:nvCxnSpPr>
        <xdr:cNvPr id="77" name="直線コネクタ 76"/>
        <xdr:cNvCxnSpPr/>
      </xdr:nvCxnSpPr>
      <xdr:spPr>
        <a:xfrm>
          <a:off x="3355340" y="6884125"/>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121738</xdr:rowOff>
    </xdr:from>
    <xdr:to>
      <xdr:col>15</xdr:col>
      <xdr:colOff>101600</xdr:colOff>
      <xdr:row>41</xdr:row>
      <xdr:rowOff>51888</xdr:rowOff>
    </xdr:to>
    <xdr:sp macro="" textlink="">
      <xdr:nvSpPr>
        <xdr:cNvPr id="78" name="楕円 77"/>
        <xdr:cNvSpPr/>
      </xdr:nvSpPr>
      <xdr:spPr>
        <a:xfrm>
          <a:off x="2514600" y="68273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1088</xdr:rowOff>
    </xdr:from>
    <xdr:to>
      <xdr:col>19</xdr:col>
      <xdr:colOff>177800</xdr:colOff>
      <xdr:row>41</xdr:row>
      <xdr:rowOff>10885</xdr:rowOff>
    </xdr:to>
    <xdr:cxnSp macro="">
      <xdr:nvCxnSpPr>
        <xdr:cNvPr id="79" name="直線コネクタ 78"/>
        <xdr:cNvCxnSpPr/>
      </xdr:nvCxnSpPr>
      <xdr:spPr>
        <a:xfrm>
          <a:off x="2565400" y="6874328"/>
          <a:ext cx="78994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87449</xdr:rowOff>
    </xdr:from>
    <xdr:to>
      <xdr:col>10</xdr:col>
      <xdr:colOff>165100</xdr:colOff>
      <xdr:row>41</xdr:row>
      <xdr:rowOff>17599</xdr:rowOff>
    </xdr:to>
    <xdr:sp macro="" textlink="">
      <xdr:nvSpPr>
        <xdr:cNvPr id="80" name="楕円 79"/>
        <xdr:cNvSpPr/>
      </xdr:nvSpPr>
      <xdr:spPr>
        <a:xfrm>
          <a:off x="1739900" y="67930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138249</xdr:rowOff>
    </xdr:from>
    <xdr:to>
      <xdr:col>15</xdr:col>
      <xdr:colOff>50800</xdr:colOff>
      <xdr:row>41</xdr:row>
      <xdr:rowOff>1088</xdr:rowOff>
    </xdr:to>
    <xdr:cxnSp macro="">
      <xdr:nvCxnSpPr>
        <xdr:cNvPr id="81" name="直線コネクタ 80"/>
        <xdr:cNvCxnSpPr/>
      </xdr:nvCxnSpPr>
      <xdr:spPr>
        <a:xfrm>
          <a:off x="1790700" y="6843849"/>
          <a:ext cx="77470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2" name="n_1aveValue【図書館】&#10;有形固定資産減価償却率"/>
        <xdr:cNvSpPr txBox="1"/>
      </xdr:nvSpPr>
      <xdr:spPr>
        <a:xfrm>
          <a:off x="3170564" y="59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3" name="n_2aveValue【図書館】&#10;有形固定資産減価償却率"/>
        <xdr:cNvSpPr txBox="1"/>
      </xdr:nvSpPr>
      <xdr:spPr>
        <a:xfrm>
          <a:off x="2385704" y="594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4" name="n_3aveValue【図書館】&#10;有形固定資産減価償却率"/>
        <xdr:cNvSpPr txBox="1"/>
      </xdr:nvSpPr>
      <xdr:spPr>
        <a:xfrm>
          <a:off x="1611004" y="59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99440</xdr:rowOff>
    </xdr:from>
    <xdr:ext cx="405111" cy="259045"/>
    <xdr:sp macro="" textlink="">
      <xdr:nvSpPr>
        <xdr:cNvPr id="85" name="n_4aveValue【図書館】&#10;有形固定資産減価償却率"/>
        <xdr:cNvSpPr txBox="1"/>
      </xdr:nvSpPr>
      <xdr:spPr>
        <a:xfrm>
          <a:off x="836304" y="596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52812</xdr:rowOff>
    </xdr:from>
    <xdr:ext cx="405111" cy="259045"/>
    <xdr:sp macro="" textlink="">
      <xdr:nvSpPr>
        <xdr:cNvPr id="86" name="n_1mainValue【図書館】&#10;有形固定資産減価償却率"/>
        <xdr:cNvSpPr txBox="1"/>
      </xdr:nvSpPr>
      <xdr:spPr>
        <a:xfrm>
          <a:off x="3170564" y="692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43015</xdr:rowOff>
    </xdr:from>
    <xdr:ext cx="405111" cy="259045"/>
    <xdr:sp macro="" textlink="">
      <xdr:nvSpPr>
        <xdr:cNvPr id="87" name="n_2mainValue【図書館】&#10;有形固定資産減価償却率"/>
        <xdr:cNvSpPr txBox="1"/>
      </xdr:nvSpPr>
      <xdr:spPr>
        <a:xfrm>
          <a:off x="2385704" y="691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8726</xdr:rowOff>
    </xdr:from>
    <xdr:ext cx="405111" cy="259045"/>
    <xdr:sp macro="" textlink="">
      <xdr:nvSpPr>
        <xdr:cNvPr id="88" name="n_3mainValue【図書館】&#10;有形固定資産減価償却率"/>
        <xdr:cNvSpPr txBox="1"/>
      </xdr:nvSpPr>
      <xdr:spPr>
        <a:xfrm>
          <a:off x="1611004" y="688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2" name="直線コネクタ 111"/>
        <xdr:cNvCxnSpPr/>
      </xdr:nvCxnSpPr>
      <xdr:spPr>
        <a:xfrm flipV="1">
          <a:off x="9219565" y="552958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3" name="【図書館】&#10;一人当たり面積最小値テキスト"/>
        <xdr:cNvSpPr txBox="1"/>
      </xdr:nvSpPr>
      <xdr:spPr>
        <a:xfrm>
          <a:off x="9258300" y="69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4" name="直線コネクタ 113"/>
        <xdr:cNvCxnSpPr/>
      </xdr:nvCxnSpPr>
      <xdr:spPr>
        <a:xfrm>
          <a:off x="9154160" y="698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5" name="【図書館】&#10;一人当たり面積最大値テキスト"/>
        <xdr:cNvSpPr txBox="1"/>
      </xdr:nvSpPr>
      <xdr:spPr>
        <a:xfrm>
          <a:off x="9258300" y="530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6" name="直線コネクタ 115"/>
        <xdr:cNvCxnSpPr/>
      </xdr:nvCxnSpPr>
      <xdr:spPr>
        <a:xfrm>
          <a:off x="9154160" y="5529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7" name="【図書館】&#10;一人当たり面積平均値テキスト"/>
        <xdr:cNvSpPr txBox="1"/>
      </xdr:nvSpPr>
      <xdr:spPr>
        <a:xfrm>
          <a:off x="9258300" y="6289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8" name="フローチャート: 判断 117"/>
        <xdr:cNvSpPr/>
      </xdr:nvSpPr>
      <xdr:spPr>
        <a:xfrm>
          <a:off x="9192260" y="64338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9" name="フローチャート: 判断 118"/>
        <xdr:cNvSpPr/>
      </xdr:nvSpPr>
      <xdr:spPr>
        <a:xfrm>
          <a:off x="8445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xdr:cNvSpPr/>
      </xdr:nvSpPr>
      <xdr:spPr>
        <a:xfrm>
          <a:off x="7670800" y="64211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1" name="フローチャート: 判断 120"/>
        <xdr:cNvSpPr/>
      </xdr:nvSpPr>
      <xdr:spPr>
        <a:xfrm>
          <a:off x="687324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127000</xdr:rowOff>
    </xdr:from>
    <xdr:to>
      <xdr:col>36</xdr:col>
      <xdr:colOff>165100</xdr:colOff>
      <xdr:row>39</xdr:row>
      <xdr:rowOff>57150</xdr:rowOff>
    </xdr:to>
    <xdr:sp macro="" textlink="">
      <xdr:nvSpPr>
        <xdr:cNvPr id="122" name="フローチャート: 判断 121"/>
        <xdr:cNvSpPr/>
      </xdr:nvSpPr>
      <xdr:spPr>
        <a:xfrm>
          <a:off x="6098540" y="6497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76200</xdr:rowOff>
    </xdr:from>
    <xdr:to>
      <xdr:col>55</xdr:col>
      <xdr:colOff>50800</xdr:colOff>
      <xdr:row>41</xdr:row>
      <xdr:rowOff>6350</xdr:rowOff>
    </xdr:to>
    <xdr:sp macro="" textlink="">
      <xdr:nvSpPr>
        <xdr:cNvPr id="128" name="楕円 127"/>
        <xdr:cNvSpPr/>
      </xdr:nvSpPr>
      <xdr:spPr>
        <a:xfrm>
          <a:off x="9192260" y="67818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54627</xdr:rowOff>
    </xdr:from>
    <xdr:ext cx="469744" cy="259045"/>
    <xdr:sp macro="" textlink="">
      <xdr:nvSpPr>
        <xdr:cNvPr id="129" name="【図書館】&#10;一人当たり面積該当値テキスト"/>
        <xdr:cNvSpPr txBox="1"/>
      </xdr:nvSpPr>
      <xdr:spPr>
        <a:xfrm>
          <a:off x="9258300"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76200</xdr:rowOff>
    </xdr:from>
    <xdr:to>
      <xdr:col>50</xdr:col>
      <xdr:colOff>165100</xdr:colOff>
      <xdr:row>41</xdr:row>
      <xdr:rowOff>6350</xdr:rowOff>
    </xdr:to>
    <xdr:sp macro="" textlink="">
      <xdr:nvSpPr>
        <xdr:cNvPr id="130" name="楕円 129"/>
        <xdr:cNvSpPr/>
      </xdr:nvSpPr>
      <xdr:spPr>
        <a:xfrm>
          <a:off x="8445500" y="6781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127000</xdr:rowOff>
    </xdr:from>
    <xdr:to>
      <xdr:col>55</xdr:col>
      <xdr:colOff>0</xdr:colOff>
      <xdr:row>40</xdr:row>
      <xdr:rowOff>127000</xdr:rowOff>
    </xdr:to>
    <xdr:cxnSp macro="">
      <xdr:nvCxnSpPr>
        <xdr:cNvPr id="131" name="直線コネクタ 130"/>
        <xdr:cNvCxnSpPr/>
      </xdr:nvCxnSpPr>
      <xdr:spPr>
        <a:xfrm>
          <a:off x="8496300" y="683260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76200</xdr:rowOff>
    </xdr:from>
    <xdr:to>
      <xdr:col>46</xdr:col>
      <xdr:colOff>38100</xdr:colOff>
      <xdr:row>41</xdr:row>
      <xdr:rowOff>6350</xdr:rowOff>
    </xdr:to>
    <xdr:sp macro="" textlink="">
      <xdr:nvSpPr>
        <xdr:cNvPr id="132" name="楕円 131"/>
        <xdr:cNvSpPr/>
      </xdr:nvSpPr>
      <xdr:spPr>
        <a:xfrm>
          <a:off x="7670800" y="67818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127000</xdr:rowOff>
    </xdr:from>
    <xdr:to>
      <xdr:col>50</xdr:col>
      <xdr:colOff>114300</xdr:colOff>
      <xdr:row>40</xdr:row>
      <xdr:rowOff>127000</xdr:rowOff>
    </xdr:to>
    <xdr:cxnSp macro="">
      <xdr:nvCxnSpPr>
        <xdr:cNvPr id="133" name="直線コネクタ 132"/>
        <xdr:cNvCxnSpPr/>
      </xdr:nvCxnSpPr>
      <xdr:spPr>
        <a:xfrm>
          <a:off x="7713980" y="68326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76200</xdr:rowOff>
    </xdr:from>
    <xdr:to>
      <xdr:col>41</xdr:col>
      <xdr:colOff>101600</xdr:colOff>
      <xdr:row>41</xdr:row>
      <xdr:rowOff>6350</xdr:rowOff>
    </xdr:to>
    <xdr:sp macro="" textlink="">
      <xdr:nvSpPr>
        <xdr:cNvPr id="134" name="楕円 133"/>
        <xdr:cNvSpPr/>
      </xdr:nvSpPr>
      <xdr:spPr>
        <a:xfrm>
          <a:off x="6873240" y="6781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127000</xdr:rowOff>
    </xdr:from>
    <xdr:to>
      <xdr:col>45</xdr:col>
      <xdr:colOff>177800</xdr:colOff>
      <xdr:row>40</xdr:row>
      <xdr:rowOff>127000</xdr:rowOff>
    </xdr:to>
    <xdr:cxnSp macro="">
      <xdr:nvCxnSpPr>
        <xdr:cNvPr id="135" name="直線コネクタ 134"/>
        <xdr:cNvCxnSpPr/>
      </xdr:nvCxnSpPr>
      <xdr:spPr>
        <a:xfrm>
          <a:off x="6924040" y="68326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36" name="n_1aveValue【図書館】&#10;一人当たり面積"/>
        <xdr:cNvSpPr txBox="1"/>
      </xdr:nvSpPr>
      <xdr:spPr>
        <a:xfrm>
          <a:off x="827158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37" name="n_2aveValue【図書館】&#10;一人当たり面積"/>
        <xdr:cNvSpPr txBox="1"/>
      </xdr:nvSpPr>
      <xdr:spPr>
        <a:xfrm>
          <a:off x="7509587" y="620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8" name="n_3aveValue【図書館】&#10;一人当たり面積"/>
        <xdr:cNvSpPr txBox="1"/>
      </xdr:nvSpPr>
      <xdr:spPr>
        <a:xfrm>
          <a:off x="671202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73677</xdr:rowOff>
    </xdr:from>
    <xdr:ext cx="469744" cy="259045"/>
    <xdr:sp macro="" textlink="">
      <xdr:nvSpPr>
        <xdr:cNvPr id="139" name="n_4aveValue【図書館】&#10;一人当たり面積"/>
        <xdr:cNvSpPr txBox="1"/>
      </xdr:nvSpPr>
      <xdr:spPr>
        <a:xfrm>
          <a:off x="5937327" y="627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168927</xdr:rowOff>
    </xdr:from>
    <xdr:ext cx="469744" cy="259045"/>
    <xdr:sp macro="" textlink="">
      <xdr:nvSpPr>
        <xdr:cNvPr id="140" name="n_1mainValue【図書館】&#10;一人当たり面積"/>
        <xdr:cNvSpPr txBox="1"/>
      </xdr:nvSpPr>
      <xdr:spPr>
        <a:xfrm>
          <a:off x="827158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168927</xdr:rowOff>
    </xdr:from>
    <xdr:ext cx="469744" cy="259045"/>
    <xdr:sp macro="" textlink="">
      <xdr:nvSpPr>
        <xdr:cNvPr id="141" name="n_2mainValue【図書館】&#10;一人当たり面積"/>
        <xdr:cNvSpPr txBox="1"/>
      </xdr:nvSpPr>
      <xdr:spPr>
        <a:xfrm>
          <a:off x="750958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168927</xdr:rowOff>
    </xdr:from>
    <xdr:ext cx="469744" cy="259045"/>
    <xdr:sp macro="" textlink="">
      <xdr:nvSpPr>
        <xdr:cNvPr id="142" name="n_3mainValue【図書館】&#10;一人当たり面積"/>
        <xdr:cNvSpPr txBox="1"/>
      </xdr:nvSpPr>
      <xdr:spPr>
        <a:xfrm>
          <a:off x="671202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68" name="直線コネクタ 167"/>
        <xdr:cNvCxnSpPr/>
      </xdr:nvCxnSpPr>
      <xdr:spPr>
        <a:xfrm flipV="1">
          <a:off x="4086225" y="9375322"/>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9" name="【体育館・プール】&#10;有形固定資産減価償却率最小値テキスト"/>
        <xdr:cNvSpPr txBox="1"/>
      </xdr:nvSpPr>
      <xdr:spPr>
        <a:xfrm>
          <a:off x="4124960" y="1086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0" name="直線コネクタ 169"/>
        <xdr:cNvCxnSpPr/>
      </xdr:nvCxnSpPr>
      <xdr:spPr>
        <a:xfrm>
          <a:off x="4020820" y="108579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1" name="【体育館・プール】&#10;有形固定資産減価償却率最大値テキスト"/>
        <xdr:cNvSpPr txBox="1"/>
      </xdr:nvSpPr>
      <xdr:spPr>
        <a:xfrm>
          <a:off x="4124960" y="91543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2" name="直線コネクタ 171"/>
        <xdr:cNvCxnSpPr/>
      </xdr:nvCxnSpPr>
      <xdr:spPr>
        <a:xfrm>
          <a:off x="4020820" y="93753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3" name="【体育館・プール】&#10;有形固定資産減価償却率平均値テキスト"/>
        <xdr:cNvSpPr txBox="1"/>
      </xdr:nvSpPr>
      <xdr:spPr>
        <a:xfrm>
          <a:off x="4124960" y="1007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4" name="フローチャート: 判断 173"/>
        <xdr:cNvSpPr/>
      </xdr:nvSpPr>
      <xdr:spPr>
        <a:xfrm>
          <a:off x="4036060" y="102198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5" name="フローチャート: 判断 174"/>
        <xdr:cNvSpPr/>
      </xdr:nvSpPr>
      <xdr:spPr>
        <a:xfrm>
          <a:off x="3312160" y="102215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6" name="フローチャート: 判断 175"/>
        <xdr:cNvSpPr/>
      </xdr:nvSpPr>
      <xdr:spPr>
        <a:xfrm>
          <a:off x="2514600" y="1017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77" name="フローチャート: 判断 176"/>
        <xdr:cNvSpPr/>
      </xdr:nvSpPr>
      <xdr:spPr>
        <a:xfrm>
          <a:off x="1739900" y="101757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96157</xdr:rowOff>
    </xdr:from>
    <xdr:to>
      <xdr:col>6</xdr:col>
      <xdr:colOff>38100</xdr:colOff>
      <xdr:row>61</xdr:row>
      <xdr:rowOff>26307</xdr:rowOff>
    </xdr:to>
    <xdr:sp macro="" textlink="">
      <xdr:nvSpPr>
        <xdr:cNvPr id="178" name="フローチャート: 判断 177"/>
        <xdr:cNvSpPr/>
      </xdr:nvSpPr>
      <xdr:spPr>
        <a:xfrm>
          <a:off x="965200" y="101545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61867</xdr:rowOff>
    </xdr:from>
    <xdr:to>
      <xdr:col>24</xdr:col>
      <xdr:colOff>114300</xdr:colOff>
      <xdr:row>62</xdr:row>
      <xdr:rowOff>163467</xdr:rowOff>
    </xdr:to>
    <xdr:sp macro="" textlink="">
      <xdr:nvSpPr>
        <xdr:cNvPr id="184" name="楕円 183"/>
        <xdr:cNvSpPr/>
      </xdr:nvSpPr>
      <xdr:spPr>
        <a:xfrm>
          <a:off x="4036060" y="1045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40294</xdr:rowOff>
    </xdr:from>
    <xdr:ext cx="405111" cy="259045"/>
    <xdr:sp macro="" textlink="">
      <xdr:nvSpPr>
        <xdr:cNvPr id="185" name="【体育館・プール】&#10;有形固定資産減価償却率該当値テキスト"/>
        <xdr:cNvSpPr txBox="1"/>
      </xdr:nvSpPr>
      <xdr:spPr>
        <a:xfrm>
          <a:off x="4124960" y="10433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61867</xdr:rowOff>
    </xdr:from>
    <xdr:to>
      <xdr:col>20</xdr:col>
      <xdr:colOff>38100</xdr:colOff>
      <xdr:row>62</xdr:row>
      <xdr:rowOff>163467</xdr:rowOff>
    </xdr:to>
    <xdr:sp macro="" textlink="">
      <xdr:nvSpPr>
        <xdr:cNvPr id="186" name="楕円 185"/>
        <xdr:cNvSpPr/>
      </xdr:nvSpPr>
      <xdr:spPr>
        <a:xfrm>
          <a:off x="3312160" y="104555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112667</xdr:rowOff>
    </xdr:from>
    <xdr:to>
      <xdr:col>24</xdr:col>
      <xdr:colOff>63500</xdr:colOff>
      <xdr:row>62</xdr:row>
      <xdr:rowOff>112667</xdr:rowOff>
    </xdr:to>
    <xdr:cxnSp macro="">
      <xdr:nvCxnSpPr>
        <xdr:cNvPr id="187" name="直線コネクタ 186"/>
        <xdr:cNvCxnSpPr/>
      </xdr:nvCxnSpPr>
      <xdr:spPr>
        <a:xfrm>
          <a:off x="3355340" y="10506347"/>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27577</xdr:rowOff>
    </xdr:from>
    <xdr:to>
      <xdr:col>15</xdr:col>
      <xdr:colOff>101600</xdr:colOff>
      <xdr:row>62</xdr:row>
      <xdr:rowOff>129177</xdr:rowOff>
    </xdr:to>
    <xdr:sp macro="" textlink="">
      <xdr:nvSpPr>
        <xdr:cNvPr id="188" name="楕円 187"/>
        <xdr:cNvSpPr/>
      </xdr:nvSpPr>
      <xdr:spPr>
        <a:xfrm>
          <a:off x="2514600" y="1042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78377</xdr:rowOff>
    </xdr:from>
    <xdr:to>
      <xdr:col>19</xdr:col>
      <xdr:colOff>177800</xdr:colOff>
      <xdr:row>62</xdr:row>
      <xdr:rowOff>112667</xdr:rowOff>
    </xdr:to>
    <xdr:cxnSp macro="">
      <xdr:nvCxnSpPr>
        <xdr:cNvPr id="189" name="直線コネクタ 188"/>
        <xdr:cNvCxnSpPr/>
      </xdr:nvCxnSpPr>
      <xdr:spPr>
        <a:xfrm>
          <a:off x="2565400" y="10472057"/>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32476</xdr:rowOff>
    </xdr:from>
    <xdr:to>
      <xdr:col>10</xdr:col>
      <xdr:colOff>165100</xdr:colOff>
      <xdr:row>62</xdr:row>
      <xdr:rowOff>134076</xdr:rowOff>
    </xdr:to>
    <xdr:sp macro="" textlink="">
      <xdr:nvSpPr>
        <xdr:cNvPr id="190" name="楕円 189"/>
        <xdr:cNvSpPr/>
      </xdr:nvSpPr>
      <xdr:spPr>
        <a:xfrm>
          <a:off x="1739900" y="104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78377</xdr:rowOff>
    </xdr:from>
    <xdr:to>
      <xdr:col>15</xdr:col>
      <xdr:colOff>50800</xdr:colOff>
      <xdr:row>62</xdr:row>
      <xdr:rowOff>83276</xdr:rowOff>
    </xdr:to>
    <xdr:cxnSp macro="">
      <xdr:nvCxnSpPr>
        <xdr:cNvPr id="191" name="直線コネクタ 190"/>
        <xdr:cNvCxnSpPr/>
      </xdr:nvCxnSpPr>
      <xdr:spPr>
        <a:xfrm flipV="1">
          <a:off x="1790700" y="10472057"/>
          <a:ext cx="7747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2" name="n_1aveValue【体育館・プール】&#10;有形固定資産減価償却率"/>
        <xdr:cNvSpPr txBox="1"/>
      </xdr:nvSpPr>
      <xdr:spPr>
        <a:xfrm>
          <a:off x="3170564" y="1000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93" name="n_2aveValue【体育館・プール】&#10;有形固定資産減価償却率"/>
        <xdr:cNvSpPr txBox="1"/>
      </xdr:nvSpPr>
      <xdr:spPr>
        <a:xfrm>
          <a:off x="238570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194" name="n_3aveValue【体育館・プール】&#10;有形固定資産減価償却率"/>
        <xdr:cNvSpPr txBox="1"/>
      </xdr:nvSpPr>
      <xdr:spPr>
        <a:xfrm>
          <a:off x="1611004" y="995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42834</xdr:rowOff>
    </xdr:from>
    <xdr:ext cx="405111" cy="259045"/>
    <xdr:sp macro="" textlink="">
      <xdr:nvSpPr>
        <xdr:cNvPr id="195" name="n_4aveValue【体育館・プール】&#10;有形固定資産減価償却率"/>
        <xdr:cNvSpPr txBox="1"/>
      </xdr:nvSpPr>
      <xdr:spPr>
        <a:xfrm>
          <a:off x="836304" y="9933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154594</xdr:rowOff>
    </xdr:from>
    <xdr:ext cx="405111" cy="259045"/>
    <xdr:sp macro="" textlink="">
      <xdr:nvSpPr>
        <xdr:cNvPr id="196" name="n_1mainValue【体育館・プール】&#10;有形固定資産減価償却率"/>
        <xdr:cNvSpPr txBox="1"/>
      </xdr:nvSpPr>
      <xdr:spPr>
        <a:xfrm>
          <a:off x="3170564" y="10548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120304</xdr:rowOff>
    </xdr:from>
    <xdr:ext cx="405111" cy="259045"/>
    <xdr:sp macro="" textlink="">
      <xdr:nvSpPr>
        <xdr:cNvPr id="197" name="n_2mainValue【体育館・プール】&#10;有形固定資産減価償却率"/>
        <xdr:cNvSpPr txBox="1"/>
      </xdr:nvSpPr>
      <xdr:spPr>
        <a:xfrm>
          <a:off x="2385704" y="10513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125203</xdr:rowOff>
    </xdr:from>
    <xdr:ext cx="405111" cy="259045"/>
    <xdr:sp macro="" textlink="">
      <xdr:nvSpPr>
        <xdr:cNvPr id="198" name="n_3mainValue【体育館・プール】&#10;有形固定資産減価償却率"/>
        <xdr:cNvSpPr txBox="1"/>
      </xdr:nvSpPr>
      <xdr:spPr>
        <a:xfrm>
          <a:off x="1611004" y="10518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22" name="直線コネクタ 221"/>
        <xdr:cNvCxnSpPr/>
      </xdr:nvCxnSpPr>
      <xdr:spPr>
        <a:xfrm flipV="1">
          <a:off x="9219565" y="9412605"/>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23" name="【体育館・プール】&#10;一人当たり面積最小値テキスト"/>
        <xdr:cNvSpPr txBox="1"/>
      </xdr:nvSpPr>
      <xdr:spPr>
        <a:xfrm>
          <a:off x="9258300"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24" name="直線コネクタ 223"/>
        <xdr:cNvCxnSpPr/>
      </xdr:nvCxnSpPr>
      <xdr:spPr>
        <a:xfrm>
          <a:off x="9154160" y="10786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25" name="【体育館・プール】&#10;一人当たり面積最大値テキスト"/>
        <xdr:cNvSpPr txBox="1"/>
      </xdr:nvSpPr>
      <xdr:spPr>
        <a:xfrm>
          <a:off x="9258300" y="919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26" name="直線コネクタ 225"/>
        <xdr:cNvCxnSpPr/>
      </xdr:nvCxnSpPr>
      <xdr:spPr>
        <a:xfrm>
          <a:off x="9154160" y="9412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27322</xdr:rowOff>
    </xdr:from>
    <xdr:ext cx="469744" cy="259045"/>
    <xdr:sp macro="" textlink="">
      <xdr:nvSpPr>
        <xdr:cNvPr id="227" name="【体育館・プール】&#10;一人当たり面積平均値テキスト"/>
        <xdr:cNvSpPr txBox="1"/>
      </xdr:nvSpPr>
      <xdr:spPr>
        <a:xfrm>
          <a:off x="9258300" y="1025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28" name="フローチャート: 判断 227"/>
        <xdr:cNvSpPr/>
      </xdr:nvSpPr>
      <xdr:spPr>
        <a:xfrm>
          <a:off x="9192260" y="103981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29" name="フローチャート: 判断 228"/>
        <xdr:cNvSpPr/>
      </xdr:nvSpPr>
      <xdr:spPr>
        <a:xfrm>
          <a:off x="8445500" y="10327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0" name="フローチャート: 判断 229"/>
        <xdr:cNvSpPr/>
      </xdr:nvSpPr>
      <xdr:spPr>
        <a:xfrm>
          <a:off x="7670800" y="103295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31" name="フローチャート: 判断 230"/>
        <xdr:cNvSpPr/>
      </xdr:nvSpPr>
      <xdr:spPr>
        <a:xfrm>
          <a:off x="687324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32" name="フローチャート: 判断 231"/>
        <xdr:cNvSpPr/>
      </xdr:nvSpPr>
      <xdr:spPr>
        <a:xfrm>
          <a:off x="609854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52070</xdr:rowOff>
    </xdr:from>
    <xdr:to>
      <xdr:col>55</xdr:col>
      <xdr:colOff>50800</xdr:colOff>
      <xdr:row>62</xdr:row>
      <xdr:rowOff>153670</xdr:rowOff>
    </xdr:to>
    <xdr:sp macro="" textlink="">
      <xdr:nvSpPr>
        <xdr:cNvPr id="238" name="楕円 237"/>
        <xdr:cNvSpPr/>
      </xdr:nvSpPr>
      <xdr:spPr>
        <a:xfrm>
          <a:off x="9192260" y="104457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30497</xdr:rowOff>
    </xdr:from>
    <xdr:ext cx="469744" cy="259045"/>
    <xdr:sp macro="" textlink="">
      <xdr:nvSpPr>
        <xdr:cNvPr id="239" name="【体育館・プール】&#10;一人当たり面積該当値テキスト"/>
        <xdr:cNvSpPr txBox="1"/>
      </xdr:nvSpPr>
      <xdr:spPr>
        <a:xfrm>
          <a:off x="9258300" y="1042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52070</xdr:rowOff>
    </xdr:from>
    <xdr:to>
      <xdr:col>50</xdr:col>
      <xdr:colOff>165100</xdr:colOff>
      <xdr:row>62</xdr:row>
      <xdr:rowOff>153670</xdr:rowOff>
    </xdr:to>
    <xdr:sp macro="" textlink="">
      <xdr:nvSpPr>
        <xdr:cNvPr id="240" name="楕円 239"/>
        <xdr:cNvSpPr/>
      </xdr:nvSpPr>
      <xdr:spPr>
        <a:xfrm>
          <a:off x="8445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102870</xdr:rowOff>
    </xdr:from>
    <xdr:to>
      <xdr:col>55</xdr:col>
      <xdr:colOff>0</xdr:colOff>
      <xdr:row>62</xdr:row>
      <xdr:rowOff>102870</xdr:rowOff>
    </xdr:to>
    <xdr:cxnSp macro="">
      <xdr:nvCxnSpPr>
        <xdr:cNvPr id="241" name="直線コネクタ 240"/>
        <xdr:cNvCxnSpPr/>
      </xdr:nvCxnSpPr>
      <xdr:spPr>
        <a:xfrm>
          <a:off x="8496300" y="1049655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42" name="楕円 241"/>
        <xdr:cNvSpPr/>
      </xdr:nvSpPr>
      <xdr:spPr>
        <a:xfrm>
          <a:off x="7670800" y="104476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102870</xdr:rowOff>
    </xdr:from>
    <xdr:to>
      <xdr:col>50</xdr:col>
      <xdr:colOff>114300</xdr:colOff>
      <xdr:row>62</xdr:row>
      <xdr:rowOff>104775</xdr:rowOff>
    </xdr:to>
    <xdr:cxnSp macro="">
      <xdr:nvCxnSpPr>
        <xdr:cNvPr id="243" name="直線コネクタ 242"/>
        <xdr:cNvCxnSpPr/>
      </xdr:nvCxnSpPr>
      <xdr:spPr>
        <a:xfrm flipV="1">
          <a:off x="7713980" y="10496550"/>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52070</xdr:rowOff>
    </xdr:from>
    <xdr:to>
      <xdr:col>41</xdr:col>
      <xdr:colOff>101600</xdr:colOff>
      <xdr:row>62</xdr:row>
      <xdr:rowOff>153670</xdr:rowOff>
    </xdr:to>
    <xdr:sp macro="" textlink="">
      <xdr:nvSpPr>
        <xdr:cNvPr id="244" name="楕円 243"/>
        <xdr:cNvSpPr/>
      </xdr:nvSpPr>
      <xdr:spPr>
        <a:xfrm>
          <a:off x="687324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102870</xdr:rowOff>
    </xdr:from>
    <xdr:to>
      <xdr:col>45</xdr:col>
      <xdr:colOff>177800</xdr:colOff>
      <xdr:row>62</xdr:row>
      <xdr:rowOff>104775</xdr:rowOff>
    </xdr:to>
    <xdr:cxnSp macro="">
      <xdr:nvCxnSpPr>
        <xdr:cNvPr id="245" name="直線コネクタ 244"/>
        <xdr:cNvCxnSpPr/>
      </xdr:nvCxnSpPr>
      <xdr:spPr>
        <a:xfrm>
          <a:off x="6924040" y="10496550"/>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46" name="n_1aveValue【体育館・プール】&#10;一人当たり面積"/>
        <xdr:cNvSpPr txBox="1"/>
      </xdr:nvSpPr>
      <xdr:spPr>
        <a:xfrm>
          <a:off x="8271587" y="101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47" name="n_2aveValue【体育館・プール】&#10;一人当たり面積"/>
        <xdr:cNvSpPr txBox="1"/>
      </xdr:nvSpPr>
      <xdr:spPr>
        <a:xfrm>
          <a:off x="7509587" y="1010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48" name="n_3aveValue【体育館・プール】&#10;一人当たり面積"/>
        <xdr:cNvSpPr txBox="1"/>
      </xdr:nvSpPr>
      <xdr:spPr>
        <a:xfrm>
          <a:off x="6712027" y="1021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49" name="n_4aveValue【体育館・プール】&#10;一人当たり面積"/>
        <xdr:cNvSpPr txBox="1"/>
      </xdr:nvSpPr>
      <xdr:spPr>
        <a:xfrm>
          <a:off x="59373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144797</xdr:rowOff>
    </xdr:from>
    <xdr:ext cx="469744" cy="259045"/>
    <xdr:sp macro="" textlink="">
      <xdr:nvSpPr>
        <xdr:cNvPr id="250" name="n_1mainValue【体育館・プール】&#10;一人当たり面積"/>
        <xdr:cNvSpPr txBox="1"/>
      </xdr:nvSpPr>
      <xdr:spPr>
        <a:xfrm>
          <a:off x="827158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146702</xdr:rowOff>
    </xdr:from>
    <xdr:ext cx="469744" cy="259045"/>
    <xdr:sp macro="" textlink="">
      <xdr:nvSpPr>
        <xdr:cNvPr id="251" name="n_2mainValue【体育館・プール】&#10;一人当たり面積"/>
        <xdr:cNvSpPr txBox="1"/>
      </xdr:nvSpPr>
      <xdr:spPr>
        <a:xfrm>
          <a:off x="7509587" y="1054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144797</xdr:rowOff>
    </xdr:from>
    <xdr:ext cx="469744" cy="259045"/>
    <xdr:sp macro="" textlink="">
      <xdr:nvSpPr>
        <xdr:cNvPr id="252" name="n_3mainValue【体育館・プール】&#10;一人当たり面積"/>
        <xdr:cNvSpPr txBox="1"/>
      </xdr:nvSpPr>
      <xdr:spPr>
        <a:xfrm>
          <a:off x="67120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77" name="直線コネクタ 276"/>
        <xdr:cNvCxnSpPr/>
      </xdr:nvCxnSpPr>
      <xdr:spPr>
        <a:xfrm flipV="1">
          <a:off x="4086225" y="1312354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78" name="【福祉施設】&#10;有形固定資産減価償却率最小値テキスト"/>
        <xdr:cNvSpPr txBox="1"/>
      </xdr:nvSpPr>
      <xdr:spPr>
        <a:xfrm>
          <a:off x="4124960" y="1452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79" name="直線コネクタ 278"/>
        <xdr:cNvCxnSpPr/>
      </xdr:nvCxnSpPr>
      <xdr:spPr>
        <a:xfrm>
          <a:off x="4020820" y="145218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80" name="【福祉施設】&#10;有形固定資産減価償却率最大値テキスト"/>
        <xdr:cNvSpPr txBox="1"/>
      </xdr:nvSpPr>
      <xdr:spPr>
        <a:xfrm>
          <a:off x="4124960" y="12906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81" name="直線コネクタ 280"/>
        <xdr:cNvCxnSpPr/>
      </xdr:nvCxnSpPr>
      <xdr:spPr>
        <a:xfrm>
          <a:off x="4020820" y="131235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143527</xdr:rowOff>
    </xdr:from>
    <xdr:ext cx="405111" cy="259045"/>
    <xdr:sp macro="" textlink="">
      <xdr:nvSpPr>
        <xdr:cNvPr id="282" name="【福祉施設】&#10;有形固定資産減価償却率平均値テキスト"/>
        <xdr:cNvSpPr txBox="1"/>
      </xdr:nvSpPr>
      <xdr:spPr>
        <a:xfrm>
          <a:off x="4124960" y="13554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83" name="フローチャート: 判断 282"/>
        <xdr:cNvSpPr/>
      </xdr:nvSpPr>
      <xdr:spPr>
        <a:xfrm>
          <a:off x="4036060" y="13699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84" name="フローチャート: 判断 283"/>
        <xdr:cNvSpPr/>
      </xdr:nvSpPr>
      <xdr:spPr>
        <a:xfrm>
          <a:off x="3312160" y="136613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85" name="フローチャート: 判断 284"/>
        <xdr:cNvSpPr/>
      </xdr:nvSpPr>
      <xdr:spPr>
        <a:xfrm>
          <a:off x="2514600" y="1362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86" name="フローチャート: 判断 285"/>
        <xdr:cNvSpPr/>
      </xdr:nvSpPr>
      <xdr:spPr>
        <a:xfrm>
          <a:off x="1739900" y="13649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50164</xdr:rowOff>
    </xdr:from>
    <xdr:to>
      <xdr:col>6</xdr:col>
      <xdr:colOff>38100</xdr:colOff>
      <xdr:row>80</xdr:row>
      <xdr:rowOff>151764</xdr:rowOff>
    </xdr:to>
    <xdr:sp macro="" textlink="">
      <xdr:nvSpPr>
        <xdr:cNvPr id="287" name="フローチャート: 判断 286"/>
        <xdr:cNvSpPr/>
      </xdr:nvSpPr>
      <xdr:spPr>
        <a:xfrm>
          <a:off x="965200" y="134613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636</xdr:rowOff>
    </xdr:from>
    <xdr:to>
      <xdr:col>24</xdr:col>
      <xdr:colOff>114300</xdr:colOff>
      <xdr:row>84</xdr:row>
      <xdr:rowOff>102236</xdr:rowOff>
    </xdr:to>
    <xdr:sp macro="" textlink="">
      <xdr:nvSpPr>
        <xdr:cNvPr id="293" name="楕円 292"/>
        <xdr:cNvSpPr/>
      </xdr:nvSpPr>
      <xdr:spPr>
        <a:xfrm>
          <a:off x="4036060" y="1408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150513</xdr:rowOff>
    </xdr:from>
    <xdr:ext cx="405111" cy="259045"/>
    <xdr:sp macro="" textlink="">
      <xdr:nvSpPr>
        <xdr:cNvPr id="294" name="【福祉施設】&#10;有形固定資産減価償却率該当値テキスト"/>
        <xdr:cNvSpPr txBox="1"/>
      </xdr:nvSpPr>
      <xdr:spPr>
        <a:xfrm>
          <a:off x="4124960" y="1406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636</xdr:rowOff>
    </xdr:from>
    <xdr:to>
      <xdr:col>20</xdr:col>
      <xdr:colOff>38100</xdr:colOff>
      <xdr:row>84</xdr:row>
      <xdr:rowOff>102236</xdr:rowOff>
    </xdr:to>
    <xdr:sp macro="" textlink="">
      <xdr:nvSpPr>
        <xdr:cNvPr id="295" name="楕円 294"/>
        <xdr:cNvSpPr/>
      </xdr:nvSpPr>
      <xdr:spPr>
        <a:xfrm>
          <a:off x="3312160" y="140823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51436</xdr:rowOff>
    </xdr:from>
    <xdr:to>
      <xdr:col>24</xdr:col>
      <xdr:colOff>63500</xdr:colOff>
      <xdr:row>84</xdr:row>
      <xdr:rowOff>51436</xdr:rowOff>
    </xdr:to>
    <xdr:cxnSp macro="">
      <xdr:nvCxnSpPr>
        <xdr:cNvPr id="296" name="直線コネクタ 295"/>
        <xdr:cNvCxnSpPr/>
      </xdr:nvCxnSpPr>
      <xdr:spPr>
        <a:xfrm>
          <a:off x="3355340" y="14133196"/>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636</xdr:rowOff>
    </xdr:from>
    <xdr:to>
      <xdr:col>15</xdr:col>
      <xdr:colOff>101600</xdr:colOff>
      <xdr:row>84</xdr:row>
      <xdr:rowOff>102236</xdr:rowOff>
    </xdr:to>
    <xdr:sp macro="" textlink="">
      <xdr:nvSpPr>
        <xdr:cNvPr id="297" name="楕円 296"/>
        <xdr:cNvSpPr/>
      </xdr:nvSpPr>
      <xdr:spPr>
        <a:xfrm>
          <a:off x="2514600" y="1408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51436</xdr:rowOff>
    </xdr:from>
    <xdr:to>
      <xdr:col>19</xdr:col>
      <xdr:colOff>177800</xdr:colOff>
      <xdr:row>84</xdr:row>
      <xdr:rowOff>51436</xdr:rowOff>
    </xdr:to>
    <xdr:cxnSp macro="">
      <xdr:nvCxnSpPr>
        <xdr:cNvPr id="298" name="直線コネクタ 297"/>
        <xdr:cNvCxnSpPr/>
      </xdr:nvCxnSpPr>
      <xdr:spPr>
        <a:xfrm>
          <a:off x="2565400" y="1413319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122555</xdr:rowOff>
    </xdr:from>
    <xdr:to>
      <xdr:col>10</xdr:col>
      <xdr:colOff>165100</xdr:colOff>
      <xdr:row>84</xdr:row>
      <xdr:rowOff>52705</xdr:rowOff>
    </xdr:to>
    <xdr:sp macro="" textlink="">
      <xdr:nvSpPr>
        <xdr:cNvPr id="299" name="楕円 298"/>
        <xdr:cNvSpPr/>
      </xdr:nvSpPr>
      <xdr:spPr>
        <a:xfrm>
          <a:off x="1739900" y="14036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1905</xdr:rowOff>
    </xdr:from>
    <xdr:to>
      <xdr:col>15</xdr:col>
      <xdr:colOff>50800</xdr:colOff>
      <xdr:row>84</xdr:row>
      <xdr:rowOff>51436</xdr:rowOff>
    </xdr:to>
    <xdr:cxnSp macro="">
      <xdr:nvCxnSpPr>
        <xdr:cNvPr id="300" name="直線コネクタ 299"/>
        <xdr:cNvCxnSpPr/>
      </xdr:nvCxnSpPr>
      <xdr:spPr>
        <a:xfrm>
          <a:off x="1790700" y="14083665"/>
          <a:ext cx="7747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301" name="n_1aveValue【福祉施設】&#10;有形固定資産減価償却率"/>
        <xdr:cNvSpPr txBox="1"/>
      </xdr:nvSpPr>
      <xdr:spPr>
        <a:xfrm>
          <a:off x="317056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02" name="n_2aveValue【福祉施設】&#10;有形固定資産減価償却率"/>
        <xdr:cNvSpPr txBox="1"/>
      </xdr:nvSpPr>
      <xdr:spPr>
        <a:xfrm>
          <a:off x="2385704" y="1340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303" name="n_3aveValue【福祉施設】&#10;有形固定資産減価償却率"/>
        <xdr:cNvSpPr txBox="1"/>
      </xdr:nvSpPr>
      <xdr:spPr>
        <a:xfrm>
          <a:off x="1611004"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168291</xdr:rowOff>
    </xdr:from>
    <xdr:ext cx="405111" cy="259045"/>
    <xdr:sp macro="" textlink="">
      <xdr:nvSpPr>
        <xdr:cNvPr id="304" name="n_4aveValue【福祉施設】&#10;有形固定資産減価償却率"/>
        <xdr:cNvSpPr txBox="1"/>
      </xdr:nvSpPr>
      <xdr:spPr>
        <a:xfrm>
          <a:off x="836304" y="1324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93363</xdr:rowOff>
    </xdr:from>
    <xdr:ext cx="405111" cy="259045"/>
    <xdr:sp macro="" textlink="">
      <xdr:nvSpPr>
        <xdr:cNvPr id="305" name="n_1mainValue【福祉施設】&#10;有形固定資産減価償却率"/>
        <xdr:cNvSpPr txBox="1"/>
      </xdr:nvSpPr>
      <xdr:spPr>
        <a:xfrm>
          <a:off x="3170564" y="1417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93363</xdr:rowOff>
    </xdr:from>
    <xdr:ext cx="405111" cy="259045"/>
    <xdr:sp macro="" textlink="">
      <xdr:nvSpPr>
        <xdr:cNvPr id="306" name="n_2mainValue【福祉施設】&#10;有形固定資産減価償却率"/>
        <xdr:cNvSpPr txBox="1"/>
      </xdr:nvSpPr>
      <xdr:spPr>
        <a:xfrm>
          <a:off x="2385704" y="1417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43832</xdr:rowOff>
    </xdr:from>
    <xdr:ext cx="405111" cy="259045"/>
    <xdr:sp macro="" textlink="">
      <xdr:nvSpPr>
        <xdr:cNvPr id="307" name="n_3mainValue【福祉施設】&#10;有形固定資産減価償却率"/>
        <xdr:cNvSpPr txBox="1"/>
      </xdr:nvSpPr>
      <xdr:spPr>
        <a:xfrm>
          <a:off x="1611004" y="1412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8" name="直線コネクタ 317"/>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9" name="テキスト ボックス 318"/>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0" name="直線コネクタ 319"/>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1" name="テキスト ボックス 320"/>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2" name="直線コネクタ 321"/>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3" name="テキスト ボックス 322"/>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4" name="直線コネクタ 323"/>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5" name="テキスト ボックス 324"/>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6" name="直線コネクタ 325"/>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7" name="テキスト ボックス 326"/>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8" name="直線コネクタ 327"/>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9" name="テキスト ボックス 328"/>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33" name="直線コネクタ 332"/>
        <xdr:cNvCxnSpPr/>
      </xdr:nvCxnSpPr>
      <xdr:spPr>
        <a:xfrm flipV="1">
          <a:off x="9219565" y="13100957"/>
          <a:ext cx="0" cy="147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34" name="【福祉施設】&#10;一人当たり面積最小値テキスト"/>
        <xdr:cNvSpPr txBox="1"/>
      </xdr:nvSpPr>
      <xdr:spPr>
        <a:xfrm>
          <a:off x="9258300"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35" name="直線コネクタ 334"/>
        <xdr:cNvCxnSpPr/>
      </xdr:nvCxnSpPr>
      <xdr:spPr>
        <a:xfrm>
          <a:off x="9154160" y="145759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36" name="【福祉施設】&#10;一人当たり面積最大値テキスト"/>
        <xdr:cNvSpPr txBox="1"/>
      </xdr:nvSpPr>
      <xdr:spPr>
        <a:xfrm>
          <a:off x="9258300" y="1288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37" name="直線コネクタ 336"/>
        <xdr:cNvCxnSpPr/>
      </xdr:nvCxnSpPr>
      <xdr:spPr>
        <a:xfrm>
          <a:off x="9154160" y="131009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31404</xdr:rowOff>
    </xdr:from>
    <xdr:ext cx="469744" cy="259045"/>
    <xdr:sp macro="" textlink="">
      <xdr:nvSpPr>
        <xdr:cNvPr id="338" name="【福祉施設】&#10;一人当たり面積平均値テキスト"/>
        <xdr:cNvSpPr txBox="1"/>
      </xdr:nvSpPr>
      <xdr:spPr>
        <a:xfrm>
          <a:off x="9258300" y="1411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39" name="フローチャート: 判断 338"/>
        <xdr:cNvSpPr/>
      </xdr:nvSpPr>
      <xdr:spPr>
        <a:xfrm>
          <a:off x="9192260" y="142579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40" name="フローチャート: 判断 339"/>
        <xdr:cNvSpPr/>
      </xdr:nvSpPr>
      <xdr:spPr>
        <a:xfrm>
          <a:off x="8445500" y="1425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41" name="フローチャート: 判断 340"/>
        <xdr:cNvSpPr/>
      </xdr:nvSpPr>
      <xdr:spPr>
        <a:xfrm>
          <a:off x="7670800" y="142644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42" name="フローチャート: 判断 341"/>
        <xdr:cNvSpPr/>
      </xdr:nvSpPr>
      <xdr:spPr>
        <a:xfrm>
          <a:off x="6873240" y="1428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150586</xdr:rowOff>
    </xdr:from>
    <xdr:to>
      <xdr:col>36</xdr:col>
      <xdr:colOff>165100</xdr:colOff>
      <xdr:row>85</xdr:row>
      <xdr:rowOff>80736</xdr:rowOff>
    </xdr:to>
    <xdr:sp macro="" textlink="">
      <xdr:nvSpPr>
        <xdr:cNvPr id="343" name="フローチャート: 判断 342"/>
        <xdr:cNvSpPr/>
      </xdr:nvSpPr>
      <xdr:spPr>
        <a:xfrm>
          <a:off x="6098540" y="142323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82006</xdr:rowOff>
    </xdr:from>
    <xdr:to>
      <xdr:col>55</xdr:col>
      <xdr:colOff>50800</xdr:colOff>
      <xdr:row>87</xdr:row>
      <xdr:rowOff>12156</xdr:rowOff>
    </xdr:to>
    <xdr:sp macro="" textlink="">
      <xdr:nvSpPr>
        <xdr:cNvPr id="349" name="楕円 348"/>
        <xdr:cNvSpPr/>
      </xdr:nvSpPr>
      <xdr:spPr>
        <a:xfrm>
          <a:off x="9192260" y="144990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168383</xdr:rowOff>
    </xdr:from>
    <xdr:ext cx="469744" cy="259045"/>
    <xdr:sp macro="" textlink="">
      <xdr:nvSpPr>
        <xdr:cNvPr id="350" name="【福祉施設】&#10;一人当たり面積該当値テキスト"/>
        <xdr:cNvSpPr txBox="1"/>
      </xdr:nvSpPr>
      <xdr:spPr>
        <a:xfrm>
          <a:off x="9258300" y="1441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82006</xdr:rowOff>
    </xdr:from>
    <xdr:to>
      <xdr:col>50</xdr:col>
      <xdr:colOff>165100</xdr:colOff>
      <xdr:row>87</xdr:row>
      <xdr:rowOff>12156</xdr:rowOff>
    </xdr:to>
    <xdr:sp macro="" textlink="">
      <xdr:nvSpPr>
        <xdr:cNvPr id="351" name="楕円 350"/>
        <xdr:cNvSpPr/>
      </xdr:nvSpPr>
      <xdr:spPr>
        <a:xfrm>
          <a:off x="8445500" y="144990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132806</xdr:rowOff>
    </xdr:from>
    <xdr:to>
      <xdr:col>55</xdr:col>
      <xdr:colOff>0</xdr:colOff>
      <xdr:row>86</xdr:row>
      <xdr:rowOff>132806</xdr:rowOff>
    </xdr:to>
    <xdr:cxnSp macro="">
      <xdr:nvCxnSpPr>
        <xdr:cNvPr id="352" name="直線コネクタ 351"/>
        <xdr:cNvCxnSpPr/>
      </xdr:nvCxnSpPr>
      <xdr:spPr>
        <a:xfrm>
          <a:off x="8496300" y="14549846"/>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82006</xdr:rowOff>
    </xdr:from>
    <xdr:to>
      <xdr:col>46</xdr:col>
      <xdr:colOff>38100</xdr:colOff>
      <xdr:row>87</xdr:row>
      <xdr:rowOff>12156</xdr:rowOff>
    </xdr:to>
    <xdr:sp macro="" textlink="">
      <xdr:nvSpPr>
        <xdr:cNvPr id="353" name="楕円 352"/>
        <xdr:cNvSpPr/>
      </xdr:nvSpPr>
      <xdr:spPr>
        <a:xfrm>
          <a:off x="7670800" y="144990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132806</xdr:rowOff>
    </xdr:from>
    <xdr:to>
      <xdr:col>50</xdr:col>
      <xdr:colOff>114300</xdr:colOff>
      <xdr:row>86</xdr:row>
      <xdr:rowOff>132806</xdr:rowOff>
    </xdr:to>
    <xdr:cxnSp macro="">
      <xdr:nvCxnSpPr>
        <xdr:cNvPr id="354" name="直線コネクタ 353"/>
        <xdr:cNvCxnSpPr/>
      </xdr:nvCxnSpPr>
      <xdr:spPr>
        <a:xfrm>
          <a:off x="7713980" y="1454984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82006</xdr:rowOff>
    </xdr:from>
    <xdr:to>
      <xdr:col>41</xdr:col>
      <xdr:colOff>101600</xdr:colOff>
      <xdr:row>87</xdr:row>
      <xdr:rowOff>12156</xdr:rowOff>
    </xdr:to>
    <xdr:sp macro="" textlink="">
      <xdr:nvSpPr>
        <xdr:cNvPr id="355" name="楕円 354"/>
        <xdr:cNvSpPr/>
      </xdr:nvSpPr>
      <xdr:spPr>
        <a:xfrm>
          <a:off x="6873240" y="144990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132806</xdr:rowOff>
    </xdr:from>
    <xdr:to>
      <xdr:col>45</xdr:col>
      <xdr:colOff>177800</xdr:colOff>
      <xdr:row>86</xdr:row>
      <xdr:rowOff>132806</xdr:rowOff>
    </xdr:to>
    <xdr:cxnSp macro="">
      <xdr:nvCxnSpPr>
        <xdr:cNvPr id="356" name="直線コネクタ 355"/>
        <xdr:cNvCxnSpPr/>
      </xdr:nvCxnSpPr>
      <xdr:spPr>
        <a:xfrm>
          <a:off x="6924040" y="1454984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357" name="n_1aveValue【福祉施設】&#10;一人当たり面積"/>
        <xdr:cNvSpPr txBox="1"/>
      </xdr:nvSpPr>
      <xdr:spPr>
        <a:xfrm>
          <a:off x="8271587" y="1404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58" name="n_2aveValue【福祉施設】&#10;一人当たり面積"/>
        <xdr:cNvSpPr txBox="1"/>
      </xdr:nvSpPr>
      <xdr:spPr>
        <a:xfrm>
          <a:off x="7509587" y="1404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59" name="n_3aveValue【福祉施設】&#10;一人当たり面積"/>
        <xdr:cNvSpPr txBox="1"/>
      </xdr:nvSpPr>
      <xdr:spPr>
        <a:xfrm>
          <a:off x="6712027" y="1406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97263</xdr:rowOff>
    </xdr:from>
    <xdr:ext cx="469744" cy="259045"/>
    <xdr:sp macro="" textlink="">
      <xdr:nvSpPr>
        <xdr:cNvPr id="360" name="n_4aveValue【福祉施設】&#10;一人当たり面積"/>
        <xdr:cNvSpPr txBox="1"/>
      </xdr:nvSpPr>
      <xdr:spPr>
        <a:xfrm>
          <a:off x="5937327" y="140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3283</xdr:rowOff>
    </xdr:from>
    <xdr:ext cx="469744" cy="259045"/>
    <xdr:sp macro="" textlink="">
      <xdr:nvSpPr>
        <xdr:cNvPr id="361" name="n_1mainValue【福祉施設】&#10;一人当たり面積"/>
        <xdr:cNvSpPr txBox="1"/>
      </xdr:nvSpPr>
      <xdr:spPr>
        <a:xfrm>
          <a:off x="8271587" y="1458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3283</xdr:rowOff>
    </xdr:from>
    <xdr:ext cx="469744" cy="259045"/>
    <xdr:sp macro="" textlink="">
      <xdr:nvSpPr>
        <xdr:cNvPr id="362" name="n_2mainValue【福祉施設】&#10;一人当たり面積"/>
        <xdr:cNvSpPr txBox="1"/>
      </xdr:nvSpPr>
      <xdr:spPr>
        <a:xfrm>
          <a:off x="7509587" y="1458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3283</xdr:rowOff>
    </xdr:from>
    <xdr:ext cx="469744" cy="259045"/>
    <xdr:sp macro="" textlink="">
      <xdr:nvSpPr>
        <xdr:cNvPr id="363" name="n_3mainValue【福祉施設】&#10;一人当たり面積"/>
        <xdr:cNvSpPr txBox="1"/>
      </xdr:nvSpPr>
      <xdr:spPr>
        <a:xfrm>
          <a:off x="6712027" y="1458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2" name="テキスト ボックス 371"/>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3" name="直線コネクタ 372"/>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4" name="テキスト ボックス 373"/>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5" name="直線コネクタ 374"/>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6" name="テキスト ボックス 375"/>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7" name="直線コネクタ 376"/>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8" name="テキスト ボックス 377"/>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9" name="直線コネクタ 378"/>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0" name="テキスト ボックス 379"/>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1" name="直線コネクタ 380"/>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2" name="テキスト ボックス 381"/>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3" name="直線コネクタ 382"/>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4" name="テキスト ボックス 383"/>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5" name="直線コネクタ 384"/>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6" name="テキスト ボックス 385"/>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7" name="直線コネクタ 386"/>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389" name="直線コネクタ 388"/>
        <xdr:cNvCxnSpPr/>
      </xdr:nvCxnSpPr>
      <xdr:spPr>
        <a:xfrm flipV="1">
          <a:off x="4086225" y="16871224"/>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390" name="【市民会館】&#10;有形固定資産減価償却率最小値テキスト"/>
        <xdr:cNvSpPr txBox="1"/>
      </xdr:nvSpPr>
      <xdr:spPr>
        <a:xfrm>
          <a:off x="4124960" y="183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391" name="直線コネクタ 390"/>
        <xdr:cNvCxnSpPr/>
      </xdr:nvCxnSpPr>
      <xdr:spPr>
        <a:xfrm>
          <a:off x="4020820" y="18298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392" name="【市民会館】&#10;有形固定資産減価償却率最大値テキスト"/>
        <xdr:cNvSpPr txBox="1"/>
      </xdr:nvSpPr>
      <xdr:spPr>
        <a:xfrm>
          <a:off x="4124960" y="166502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393" name="直線コネクタ 392"/>
        <xdr:cNvCxnSpPr/>
      </xdr:nvCxnSpPr>
      <xdr:spPr>
        <a:xfrm>
          <a:off x="4020820" y="168712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394" name="【市民会館】&#10;有形固定資産減価償却率平均値テキスト"/>
        <xdr:cNvSpPr txBox="1"/>
      </xdr:nvSpPr>
      <xdr:spPr>
        <a:xfrm>
          <a:off x="4124960" y="17323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95" name="フローチャート: 判断 394"/>
        <xdr:cNvSpPr/>
      </xdr:nvSpPr>
      <xdr:spPr>
        <a:xfrm>
          <a:off x="4036060" y="17468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96" name="フローチャート: 判断 395"/>
        <xdr:cNvSpPr/>
      </xdr:nvSpPr>
      <xdr:spPr>
        <a:xfrm>
          <a:off x="3312160" y="174713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97" name="フローチャート: 判断 396"/>
        <xdr:cNvSpPr/>
      </xdr:nvSpPr>
      <xdr:spPr>
        <a:xfrm>
          <a:off x="2514600" y="174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398" name="フローチャート: 判断 397"/>
        <xdr:cNvSpPr/>
      </xdr:nvSpPr>
      <xdr:spPr>
        <a:xfrm>
          <a:off x="1739900" y="1746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74386</xdr:rowOff>
    </xdr:from>
    <xdr:to>
      <xdr:col>6</xdr:col>
      <xdr:colOff>38100</xdr:colOff>
      <xdr:row>104</xdr:row>
      <xdr:rowOff>4536</xdr:rowOff>
    </xdr:to>
    <xdr:sp macro="" textlink="">
      <xdr:nvSpPr>
        <xdr:cNvPr id="399" name="フローチャート: 判断 398"/>
        <xdr:cNvSpPr/>
      </xdr:nvSpPr>
      <xdr:spPr>
        <a:xfrm>
          <a:off x="965200" y="173413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0" name="テキスト ボックス 399"/>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1" name="テキスト ボックス 400"/>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2" name="テキスト ボックス 401"/>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3" name="テキスト ボックス 402"/>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4" name="テキスト ボックス 403"/>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25400</xdr:rowOff>
    </xdr:from>
    <xdr:to>
      <xdr:col>24</xdr:col>
      <xdr:colOff>114300</xdr:colOff>
      <xdr:row>106</xdr:row>
      <xdr:rowOff>127000</xdr:rowOff>
    </xdr:to>
    <xdr:sp macro="" textlink="">
      <xdr:nvSpPr>
        <xdr:cNvPr id="405" name="楕円 404"/>
        <xdr:cNvSpPr/>
      </xdr:nvSpPr>
      <xdr:spPr>
        <a:xfrm>
          <a:off x="4036060" y="1779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3827</xdr:rowOff>
    </xdr:from>
    <xdr:ext cx="405111" cy="259045"/>
    <xdr:sp macro="" textlink="">
      <xdr:nvSpPr>
        <xdr:cNvPr id="406" name="【市民会館】&#10;有形固定資産減価償却率該当値テキスト"/>
        <xdr:cNvSpPr txBox="1"/>
      </xdr:nvSpPr>
      <xdr:spPr>
        <a:xfrm>
          <a:off x="4124960" y="1777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2539</xdr:rowOff>
    </xdr:from>
    <xdr:to>
      <xdr:col>20</xdr:col>
      <xdr:colOff>38100</xdr:colOff>
      <xdr:row>106</xdr:row>
      <xdr:rowOff>104139</xdr:rowOff>
    </xdr:to>
    <xdr:sp macro="" textlink="">
      <xdr:nvSpPr>
        <xdr:cNvPr id="407" name="楕円 406"/>
        <xdr:cNvSpPr/>
      </xdr:nvSpPr>
      <xdr:spPr>
        <a:xfrm>
          <a:off x="3312160" y="177723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53339</xdr:rowOff>
    </xdr:from>
    <xdr:to>
      <xdr:col>24</xdr:col>
      <xdr:colOff>63500</xdr:colOff>
      <xdr:row>106</xdr:row>
      <xdr:rowOff>76200</xdr:rowOff>
    </xdr:to>
    <xdr:cxnSp macro="">
      <xdr:nvCxnSpPr>
        <xdr:cNvPr id="408" name="直線コネクタ 407"/>
        <xdr:cNvCxnSpPr/>
      </xdr:nvCxnSpPr>
      <xdr:spPr>
        <a:xfrm>
          <a:off x="3355340" y="17823179"/>
          <a:ext cx="7315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149498</xdr:rowOff>
    </xdr:from>
    <xdr:to>
      <xdr:col>15</xdr:col>
      <xdr:colOff>101600</xdr:colOff>
      <xdr:row>106</xdr:row>
      <xdr:rowOff>79648</xdr:rowOff>
    </xdr:to>
    <xdr:sp macro="" textlink="">
      <xdr:nvSpPr>
        <xdr:cNvPr id="409" name="楕円 408"/>
        <xdr:cNvSpPr/>
      </xdr:nvSpPr>
      <xdr:spPr>
        <a:xfrm>
          <a:off x="2514600" y="177516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28848</xdr:rowOff>
    </xdr:from>
    <xdr:to>
      <xdr:col>19</xdr:col>
      <xdr:colOff>177800</xdr:colOff>
      <xdr:row>106</xdr:row>
      <xdr:rowOff>53339</xdr:rowOff>
    </xdr:to>
    <xdr:cxnSp macro="">
      <xdr:nvCxnSpPr>
        <xdr:cNvPr id="410" name="直線コネクタ 409"/>
        <xdr:cNvCxnSpPr/>
      </xdr:nvCxnSpPr>
      <xdr:spPr>
        <a:xfrm>
          <a:off x="2565400" y="17798688"/>
          <a:ext cx="78994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126637</xdr:rowOff>
    </xdr:from>
    <xdr:to>
      <xdr:col>10</xdr:col>
      <xdr:colOff>165100</xdr:colOff>
      <xdr:row>106</xdr:row>
      <xdr:rowOff>56787</xdr:rowOff>
    </xdr:to>
    <xdr:sp macro="" textlink="">
      <xdr:nvSpPr>
        <xdr:cNvPr id="411" name="楕円 410"/>
        <xdr:cNvSpPr/>
      </xdr:nvSpPr>
      <xdr:spPr>
        <a:xfrm>
          <a:off x="1739900" y="177288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5987</xdr:rowOff>
    </xdr:from>
    <xdr:to>
      <xdr:col>15</xdr:col>
      <xdr:colOff>50800</xdr:colOff>
      <xdr:row>106</xdr:row>
      <xdr:rowOff>28848</xdr:rowOff>
    </xdr:to>
    <xdr:cxnSp macro="">
      <xdr:nvCxnSpPr>
        <xdr:cNvPr id="412" name="直線コネクタ 411"/>
        <xdr:cNvCxnSpPr/>
      </xdr:nvCxnSpPr>
      <xdr:spPr>
        <a:xfrm>
          <a:off x="1790700" y="17775827"/>
          <a:ext cx="7747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13" name="n_1aveValue【市民会館】&#10;有形固定資産減価償却率"/>
        <xdr:cNvSpPr txBox="1"/>
      </xdr:nvSpPr>
      <xdr:spPr>
        <a:xfrm>
          <a:off x="3170564" y="1725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14" name="n_2aveValue【市民会館】&#10;有形固定資産減価償却率"/>
        <xdr:cNvSpPr txBox="1"/>
      </xdr:nvSpPr>
      <xdr:spPr>
        <a:xfrm>
          <a:off x="2385704" y="1723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415" name="n_3aveValue【市民会館】&#10;有形固定資産減価償却率"/>
        <xdr:cNvSpPr txBox="1"/>
      </xdr:nvSpPr>
      <xdr:spPr>
        <a:xfrm>
          <a:off x="1611004" y="1724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21063</xdr:rowOff>
    </xdr:from>
    <xdr:ext cx="405111" cy="259045"/>
    <xdr:sp macro="" textlink="">
      <xdr:nvSpPr>
        <xdr:cNvPr id="416" name="n_4aveValue【市民会館】&#10;有形固定資産減価償却率"/>
        <xdr:cNvSpPr txBox="1"/>
      </xdr:nvSpPr>
      <xdr:spPr>
        <a:xfrm>
          <a:off x="836304" y="1712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95266</xdr:rowOff>
    </xdr:from>
    <xdr:ext cx="405111" cy="259045"/>
    <xdr:sp macro="" textlink="">
      <xdr:nvSpPr>
        <xdr:cNvPr id="417" name="n_1mainValue【市民会館】&#10;有形固定資産減価償却率"/>
        <xdr:cNvSpPr txBox="1"/>
      </xdr:nvSpPr>
      <xdr:spPr>
        <a:xfrm>
          <a:off x="3170564" y="17865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70775</xdr:rowOff>
    </xdr:from>
    <xdr:ext cx="405111" cy="259045"/>
    <xdr:sp macro="" textlink="">
      <xdr:nvSpPr>
        <xdr:cNvPr id="418" name="n_2mainValue【市民会館】&#10;有形固定資産減価償却率"/>
        <xdr:cNvSpPr txBox="1"/>
      </xdr:nvSpPr>
      <xdr:spPr>
        <a:xfrm>
          <a:off x="2385704" y="1784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47914</xdr:rowOff>
    </xdr:from>
    <xdr:ext cx="405111" cy="259045"/>
    <xdr:sp macro="" textlink="">
      <xdr:nvSpPr>
        <xdr:cNvPr id="419" name="n_3mainValue【市民会館】&#10;有形固定資産減価償却率"/>
        <xdr:cNvSpPr txBox="1"/>
      </xdr:nvSpPr>
      <xdr:spPr>
        <a:xfrm>
          <a:off x="1611004" y="17817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0" name="正方形/長方形 419"/>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1" name="正方形/長方形 420"/>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2" name="正方形/長方形 421"/>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3" name="正方形/長方形 422"/>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4" name="正方形/長方形 423"/>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5" name="正方形/長方形 424"/>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6" name="正方形/長方形 425"/>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7" name="正方形/長方形 426"/>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8" name="テキスト ボックス 427"/>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9" name="直線コネクタ 428"/>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0" name="直線コネクタ 429"/>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1" name="テキスト ボックス 430"/>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2" name="直線コネクタ 431"/>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3" name="テキスト ボックス 432"/>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4" name="直線コネクタ 433"/>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5" name="テキスト ボックス 434"/>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6" name="直線コネクタ 435"/>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7" name="テキスト ボックス 436"/>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8" name="直線コネクタ 437"/>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9" name="テキスト ボックス 438"/>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0" name="直線コネクタ 439"/>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1" name="テキスト ボックス 440"/>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2" name="直線コネクタ 441"/>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3" name="テキスト ボックス 442"/>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4"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45" name="直線コネクタ 444"/>
        <xdr:cNvCxnSpPr/>
      </xdr:nvCxnSpPr>
      <xdr:spPr>
        <a:xfrm flipV="1">
          <a:off x="9219565" y="16683990"/>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46" name="【市民会館】&#10;一人当たり面積最小値テキスト"/>
        <xdr:cNvSpPr txBox="1"/>
      </xdr:nvSpPr>
      <xdr:spPr>
        <a:xfrm>
          <a:off x="9258300" y="1826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47" name="直線コネクタ 446"/>
        <xdr:cNvCxnSpPr/>
      </xdr:nvCxnSpPr>
      <xdr:spPr>
        <a:xfrm>
          <a:off x="9154160" y="182564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48" name="【市民会館】&#10;一人当たり面積最大値テキスト"/>
        <xdr:cNvSpPr txBox="1"/>
      </xdr:nvSpPr>
      <xdr:spPr>
        <a:xfrm>
          <a:off x="9258300" y="1646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49" name="直線コネクタ 448"/>
        <xdr:cNvCxnSpPr/>
      </xdr:nvCxnSpPr>
      <xdr:spPr>
        <a:xfrm>
          <a:off x="9154160" y="16683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67871</xdr:rowOff>
    </xdr:from>
    <xdr:ext cx="469744" cy="259045"/>
    <xdr:sp macro="" textlink="">
      <xdr:nvSpPr>
        <xdr:cNvPr id="450" name="【市民会館】&#10;一人当たり面積平均値テキスト"/>
        <xdr:cNvSpPr txBox="1"/>
      </xdr:nvSpPr>
      <xdr:spPr>
        <a:xfrm>
          <a:off x="9258300" y="17670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51" name="フローチャート: 判断 450"/>
        <xdr:cNvSpPr/>
      </xdr:nvSpPr>
      <xdr:spPr>
        <a:xfrm>
          <a:off x="9192260" y="178148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52" name="フローチャート: 判断 451"/>
        <xdr:cNvSpPr/>
      </xdr:nvSpPr>
      <xdr:spPr>
        <a:xfrm>
          <a:off x="8445500" y="1782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53" name="フローチャート: 判断 452"/>
        <xdr:cNvSpPr/>
      </xdr:nvSpPr>
      <xdr:spPr>
        <a:xfrm>
          <a:off x="7670800" y="178213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54" name="フローチャート: 判断 453"/>
        <xdr:cNvSpPr/>
      </xdr:nvSpPr>
      <xdr:spPr>
        <a:xfrm>
          <a:off x="6873240" y="1782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156029</xdr:rowOff>
    </xdr:from>
    <xdr:to>
      <xdr:col>36</xdr:col>
      <xdr:colOff>165100</xdr:colOff>
      <xdr:row>107</xdr:row>
      <xdr:rowOff>86179</xdr:rowOff>
    </xdr:to>
    <xdr:sp macro="" textlink="">
      <xdr:nvSpPr>
        <xdr:cNvPr id="455" name="フローチャート: 判断 454"/>
        <xdr:cNvSpPr/>
      </xdr:nvSpPr>
      <xdr:spPr>
        <a:xfrm>
          <a:off x="6098540" y="179258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6" name="テキスト ボックス 455"/>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7" name="テキスト ボックス 456"/>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8" name="テキスト ボックス 457"/>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9" name="テキスト ボックス 458"/>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0" name="テキスト ボックス 459"/>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93980</xdr:rowOff>
    </xdr:from>
    <xdr:to>
      <xdr:col>55</xdr:col>
      <xdr:colOff>50800</xdr:colOff>
      <xdr:row>107</xdr:row>
      <xdr:rowOff>24130</xdr:rowOff>
    </xdr:to>
    <xdr:sp macro="" textlink="">
      <xdr:nvSpPr>
        <xdr:cNvPr id="461" name="楕円 460"/>
        <xdr:cNvSpPr/>
      </xdr:nvSpPr>
      <xdr:spPr>
        <a:xfrm>
          <a:off x="9192260" y="178638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72407</xdr:rowOff>
    </xdr:from>
    <xdr:ext cx="469744" cy="259045"/>
    <xdr:sp macro="" textlink="">
      <xdr:nvSpPr>
        <xdr:cNvPr id="462" name="【市民会館】&#10;一人当たり面積該当値テキスト"/>
        <xdr:cNvSpPr txBox="1"/>
      </xdr:nvSpPr>
      <xdr:spPr>
        <a:xfrm>
          <a:off x="9258300" y="178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93980</xdr:rowOff>
    </xdr:from>
    <xdr:to>
      <xdr:col>50</xdr:col>
      <xdr:colOff>165100</xdr:colOff>
      <xdr:row>107</xdr:row>
      <xdr:rowOff>24130</xdr:rowOff>
    </xdr:to>
    <xdr:sp macro="" textlink="">
      <xdr:nvSpPr>
        <xdr:cNvPr id="463" name="楕円 462"/>
        <xdr:cNvSpPr/>
      </xdr:nvSpPr>
      <xdr:spPr>
        <a:xfrm>
          <a:off x="8445500" y="17863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144780</xdr:rowOff>
    </xdr:from>
    <xdr:to>
      <xdr:col>55</xdr:col>
      <xdr:colOff>0</xdr:colOff>
      <xdr:row>106</xdr:row>
      <xdr:rowOff>144780</xdr:rowOff>
    </xdr:to>
    <xdr:cxnSp macro="">
      <xdr:nvCxnSpPr>
        <xdr:cNvPr id="464" name="直線コネクタ 463"/>
        <xdr:cNvCxnSpPr/>
      </xdr:nvCxnSpPr>
      <xdr:spPr>
        <a:xfrm>
          <a:off x="8496300" y="1791462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97245</xdr:rowOff>
    </xdr:from>
    <xdr:to>
      <xdr:col>46</xdr:col>
      <xdr:colOff>38100</xdr:colOff>
      <xdr:row>107</xdr:row>
      <xdr:rowOff>27395</xdr:rowOff>
    </xdr:to>
    <xdr:sp macro="" textlink="">
      <xdr:nvSpPr>
        <xdr:cNvPr id="465" name="楕円 464"/>
        <xdr:cNvSpPr/>
      </xdr:nvSpPr>
      <xdr:spPr>
        <a:xfrm>
          <a:off x="7670800" y="178670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144780</xdr:rowOff>
    </xdr:from>
    <xdr:to>
      <xdr:col>50</xdr:col>
      <xdr:colOff>114300</xdr:colOff>
      <xdr:row>106</xdr:row>
      <xdr:rowOff>148045</xdr:rowOff>
    </xdr:to>
    <xdr:cxnSp macro="">
      <xdr:nvCxnSpPr>
        <xdr:cNvPr id="466" name="直線コネクタ 465"/>
        <xdr:cNvCxnSpPr/>
      </xdr:nvCxnSpPr>
      <xdr:spPr>
        <a:xfrm flipV="1">
          <a:off x="7713980" y="17914620"/>
          <a:ext cx="7823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93980</xdr:rowOff>
    </xdr:from>
    <xdr:to>
      <xdr:col>41</xdr:col>
      <xdr:colOff>101600</xdr:colOff>
      <xdr:row>107</xdr:row>
      <xdr:rowOff>24130</xdr:rowOff>
    </xdr:to>
    <xdr:sp macro="" textlink="">
      <xdr:nvSpPr>
        <xdr:cNvPr id="467" name="楕円 466"/>
        <xdr:cNvSpPr/>
      </xdr:nvSpPr>
      <xdr:spPr>
        <a:xfrm>
          <a:off x="6873240" y="17863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144780</xdr:rowOff>
    </xdr:from>
    <xdr:to>
      <xdr:col>45</xdr:col>
      <xdr:colOff>177800</xdr:colOff>
      <xdr:row>106</xdr:row>
      <xdr:rowOff>148045</xdr:rowOff>
    </xdr:to>
    <xdr:cxnSp macro="">
      <xdr:nvCxnSpPr>
        <xdr:cNvPr id="468" name="直線コネクタ 467"/>
        <xdr:cNvCxnSpPr/>
      </xdr:nvCxnSpPr>
      <xdr:spPr>
        <a:xfrm>
          <a:off x="6924040" y="17914620"/>
          <a:ext cx="78994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69" name="n_1aveValue【市民会館】&#10;一人当たり面積"/>
        <xdr:cNvSpPr txBox="1"/>
      </xdr:nvSpPr>
      <xdr:spPr>
        <a:xfrm>
          <a:off x="827158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470" name="n_2aveValue【市民会館】&#10;一人当たり面積"/>
        <xdr:cNvSpPr txBox="1"/>
      </xdr:nvSpPr>
      <xdr:spPr>
        <a:xfrm>
          <a:off x="7509587" y="1760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71" name="n_3aveValue【市民会館】&#10;一人当たり面積"/>
        <xdr:cNvSpPr txBox="1"/>
      </xdr:nvSpPr>
      <xdr:spPr>
        <a:xfrm>
          <a:off x="671202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102706</xdr:rowOff>
    </xdr:from>
    <xdr:ext cx="469744" cy="259045"/>
    <xdr:sp macro="" textlink="">
      <xdr:nvSpPr>
        <xdr:cNvPr id="472" name="n_4aveValue【市民会館】&#10;一人当たり面積"/>
        <xdr:cNvSpPr txBox="1"/>
      </xdr:nvSpPr>
      <xdr:spPr>
        <a:xfrm>
          <a:off x="5937327" y="1770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15257</xdr:rowOff>
    </xdr:from>
    <xdr:ext cx="469744" cy="259045"/>
    <xdr:sp macro="" textlink="">
      <xdr:nvSpPr>
        <xdr:cNvPr id="473" name="n_1mainValue【市民会館】&#10;一人当たり面積"/>
        <xdr:cNvSpPr txBox="1"/>
      </xdr:nvSpPr>
      <xdr:spPr>
        <a:xfrm>
          <a:off x="8271587" y="1795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18522</xdr:rowOff>
    </xdr:from>
    <xdr:ext cx="469744" cy="259045"/>
    <xdr:sp macro="" textlink="">
      <xdr:nvSpPr>
        <xdr:cNvPr id="474" name="n_2mainValue【市民会館】&#10;一人当たり面積"/>
        <xdr:cNvSpPr txBox="1"/>
      </xdr:nvSpPr>
      <xdr:spPr>
        <a:xfrm>
          <a:off x="7509587" y="1795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15257</xdr:rowOff>
    </xdr:from>
    <xdr:ext cx="469744" cy="259045"/>
    <xdr:sp macro="" textlink="">
      <xdr:nvSpPr>
        <xdr:cNvPr id="475" name="n_3mainValue【市民会館】&#10;一人当たり面積"/>
        <xdr:cNvSpPr txBox="1"/>
      </xdr:nvSpPr>
      <xdr:spPr>
        <a:xfrm>
          <a:off x="6712027" y="1795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6" name="正方形/長方形 475"/>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7" name="正方形/長方形 476"/>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8" name="正方形/長方形 477"/>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9" name="正方形/長方形 478"/>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0" name="正方形/長方形 479"/>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1" name="正方形/長方形 480"/>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2" name="正方形/長方形 481"/>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3" name="正方形/長方形 482"/>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4" name="テキスト ボックス 483"/>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5" name="直線コネクタ 484"/>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6" name="テキスト ボックス 485"/>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7" name="直線コネクタ 486"/>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8" name="テキスト ボックス 487"/>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9" name="直線コネクタ 488"/>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0" name="テキスト ボックス 489"/>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1" name="直線コネクタ 490"/>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2" name="テキスト ボックス 491"/>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3" name="直線コネクタ 492"/>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4" name="テキスト ボックス 493"/>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5" name="直線コネクタ 494"/>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6" name="テキスト ボックス 495"/>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7" name="直線コネクタ 496"/>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8" name="テキスト ボックス 497"/>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9" name="直線コネクタ 498"/>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01" name="直線コネクタ 500"/>
        <xdr:cNvCxnSpPr/>
      </xdr:nvCxnSpPr>
      <xdr:spPr>
        <a:xfrm flipV="1">
          <a:off x="14375764" y="5644243"/>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02" name="【一般廃棄物処理施設】&#10;有形固定資産減価償却率最小値テキスト"/>
        <xdr:cNvSpPr txBox="1"/>
      </xdr:nvSpPr>
      <xdr:spPr>
        <a:xfrm>
          <a:off x="14414500" y="70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03" name="直線コネクタ 502"/>
        <xdr:cNvCxnSpPr/>
      </xdr:nvCxnSpPr>
      <xdr:spPr>
        <a:xfrm>
          <a:off x="14287500" y="70566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04" name="【一般廃棄物処理施設】&#10;有形固定資産減価償却率最大値テキスト"/>
        <xdr:cNvSpPr txBox="1"/>
      </xdr:nvSpPr>
      <xdr:spPr>
        <a:xfrm>
          <a:off x="14414500" y="54232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05" name="直線コネクタ 504"/>
        <xdr:cNvCxnSpPr/>
      </xdr:nvCxnSpPr>
      <xdr:spPr>
        <a:xfrm>
          <a:off x="14287500" y="56442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54808</xdr:rowOff>
    </xdr:from>
    <xdr:ext cx="405111" cy="259045"/>
    <xdr:sp macro="" textlink="">
      <xdr:nvSpPr>
        <xdr:cNvPr id="506" name="【一般廃棄物処理施設】&#10;有形固定資産減価償却率平均値テキスト"/>
        <xdr:cNvSpPr txBox="1"/>
      </xdr:nvSpPr>
      <xdr:spPr>
        <a:xfrm>
          <a:off x="14414500" y="6425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07" name="フローチャート: 判断 506"/>
        <xdr:cNvSpPr/>
      </xdr:nvSpPr>
      <xdr:spPr>
        <a:xfrm>
          <a:off x="14325600" y="656989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08" name="フローチャート: 判断 507"/>
        <xdr:cNvSpPr/>
      </xdr:nvSpPr>
      <xdr:spPr>
        <a:xfrm>
          <a:off x="13578840" y="6531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09" name="フローチャート: 判断 508"/>
        <xdr:cNvSpPr/>
      </xdr:nvSpPr>
      <xdr:spPr>
        <a:xfrm>
          <a:off x="1280414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10" name="フローチャート: 判断 509"/>
        <xdr:cNvSpPr/>
      </xdr:nvSpPr>
      <xdr:spPr>
        <a:xfrm>
          <a:off x="12029440" y="65181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511" name="フローチャート: 判断 510"/>
        <xdr:cNvSpPr/>
      </xdr:nvSpPr>
      <xdr:spPr>
        <a:xfrm>
          <a:off x="11231880" y="642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77651</xdr:rowOff>
    </xdr:from>
    <xdr:to>
      <xdr:col>85</xdr:col>
      <xdr:colOff>177800</xdr:colOff>
      <xdr:row>41</xdr:row>
      <xdr:rowOff>7801</xdr:rowOff>
    </xdr:to>
    <xdr:sp macro="" textlink="">
      <xdr:nvSpPr>
        <xdr:cNvPr id="517" name="楕円 516"/>
        <xdr:cNvSpPr/>
      </xdr:nvSpPr>
      <xdr:spPr>
        <a:xfrm>
          <a:off x="14325600" y="678325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56078</xdr:rowOff>
    </xdr:from>
    <xdr:ext cx="405111" cy="259045"/>
    <xdr:sp macro="" textlink="">
      <xdr:nvSpPr>
        <xdr:cNvPr id="518" name="【一般廃棄物処理施設】&#10;有形固定資産減価償却率該当値テキスト"/>
        <xdr:cNvSpPr txBox="1"/>
      </xdr:nvSpPr>
      <xdr:spPr>
        <a:xfrm>
          <a:off x="14414500" y="6761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51526</xdr:rowOff>
    </xdr:from>
    <xdr:to>
      <xdr:col>81</xdr:col>
      <xdr:colOff>101600</xdr:colOff>
      <xdr:row>40</xdr:row>
      <xdr:rowOff>153126</xdr:rowOff>
    </xdr:to>
    <xdr:sp macro="" textlink="">
      <xdr:nvSpPr>
        <xdr:cNvPr id="519" name="楕円 518"/>
        <xdr:cNvSpPr/>
      </xdr:nvSpPr>
      <xdr:spPr>
        <a:xfrm>
          <a:off x="13578840" y="675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102326</xdr:rowOff>
    </xdr:from>
    <xdr:to>
      <xdr:col>85</xdr:col>
      <xdr:colOff>127000</xdr:colOff>
      <xdr:row>40</xdr:row>
      <xdr:rowOff>128451</xdr:rowOff>
    </xdr:to>
    <xdr:cxnSp macro="">
      <xdr:nvCxnSpPr>
        <xdr:cNvPr id="520" name="直線コネクタ 519"/>
        <xdr:cNvCxnSpPr/>
      </xdr:nvCxnSpPr>
      <xdr:spPr>
        <a:xfrm>
          <a:off x="13629640" y="6807926"/>
          <a:ext cx="74676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80917</xdr:rowOff>
    </xdr:from>
    <xdr:to>
      <xdr:col>76</xdr:col>
      <xdr:colOff>165100</xdr:colOff>
      <xdr:row>41</xdr:row>
      <xdr:rowOff>11067</xdr:rowOff>
    </xdr:to>
    <xdr:sp macro="" textlink="">
      <xdr:nvSpPr>
        <xdr:cNvPr id="521" name="楕円 520"/>
        <xdr:cNvSpPr/>
      </xdr:nvSpPr>
      <xdr:spPr>
        <a:xfrm>
          <a:off x="12804140" y="67865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102326</xdr:rowOff>
    </xdr:from>
    <xdr:to>
      <xdr:col>81</xdr:col>
      <xdr:colOff>50800</xdr:colOff>
      <xdr:row>40</xdr:row>
      <xdr:rowOff>131717</xdr:rowOff>
    </xdr:to>
    <xdr:cxnSp macro="">
      <xdr:nvCxnSpPr>
        <xdr:cNvPr id="522" name="直線コネクタ 521"/>
        <xdr:cNvCxnSpPr/>
      </xdr:nvCxnSpPr>
      <xdr:spPr>
        <a:xfrm flipV="1">
          <a:off x="12854940" y="6807926"/>
          <a:ext cx="7747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9072</xdr:rowOff>
    </xdr:from>
    <xdr:to>
      <xdr:col>72</xdr:col>
      <xdr:colOff>38100</xdr:colOff>
      <xdr:row>40</xdr:row>
      <xdr:rowOff>110672</xdr:rowOff>
    </xdr:to>
    <xdr:sp macro="" textlink="">
      <xdr:nvSpPr>
        <xdr:cNvPr id="523" name="楕円 522"/>
        <xdr:cNvSpPr/>
      </xdr:nvSpPr>
      <xdr:spPr>
        <a:xfrm>
          <a:off x="12029440" y="67146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59872</xdr:rowOff>
    </xdr:from>
    <xdr:to>
      <xdr:col>76</xdr:col>
      <xdr:colOff>114300</xdr:colOff>
      <xdr:row>40</xdr:row>
      <xdr:rowOff>131717</xdr:rowOff>
    </xdr:to>
    <xdr:cxnSp macro="">
      <xdr:nvCxnSpPr>
        <xdr:cNvPr id="524" name="直線コネクタ 523"/>
        <xdr:cNvCxnSpPr/>
      </xdr:nvCxnSpPr>
      <xdr:spPr>
        <a:xfrm>
          <a:off x="12072620" y="6765472"/>
          <a:ext cx="78232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107604</xdr:rowOff>
    </xdr:from>
    <xdr:ext cx="405111" cy="259045"/>
    <xdr:sp macro="" textlink="">
      <xdr:nvSpPr>
        <xdr:cNvPr id="525" name="n_1aveValue【一般廃棄物処理施設】&#10;有形固定資産減価償却率"/>
        <xdr:cNvSpPr txBox="1"/>
      </xdr:nvSpPr>
      <xdr:spPr>
        <a:xfrm>
          <a:off x="13437244" y="631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132097</xdr:rowOff>
    </xdr:from>
    <xdr:ext cx="405111" cy="259045"/>
    <xdr:sp macro="" textlink="">
      <xdr:nvSpPr>
        <xdr:cNvPr id="526" name="n_2aveValue【一般廃棄物処理施設】&#10;有形固定資産減価償却率"/>
        <xdr:cNvSpPr txBox="1"/>
      </xdr:nvSpPr>
      <xdr:spPr>
        <a:xfrm>
          <a:off x="126752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94541</xdr:rowOff>
    </xdr:from>
    <xdr:ext cx="405111" cy="259045"/>
    <xdr:sp macro="" textlink="">
      <xdr:nvSpPr>
        <xdr:cNvPr id="527" name="n_3aveValue【一般廃棄物処理施設】&#10;有形固定資産減価償却率"/>
        <xdr:cNvSpPr txBox="1"/>
      </xdr:nvSpPr>
      <xdr:spPr>
        <a:xfrm>
          <a:off x="11900544" y="629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169653</xdr:rowOff>
    </xdr:from>
    <xdr:ext cx="405111" cy="259045"/>
    <xdr:sp macro="" textlink="">
      <xdr:nvSpPr>
        <xdr:cNvPr id="528" name="n_4aveValue【一般廃棄物処理施設】&#10;有形固定資産減価償却率"/>
        <xdr:cNvSpPr txBox="1"/>
      </xdr:nvSpPr>
      <xdr:spPr>
        <a:xfrm>
          <a:off x="1110298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144253</xdr:rowOff>
    </xdr:from>
    <xdr:ext cx="405111" cy="259045"/>
    <xdr:sp macro="" textlink="">
      <xdr:nvSpPr>
        <xdr:cNvPr id="529" name="n_1mainValue【一般廃棄物処理施設】&#10;有形固定資産減価償却率"/>
        <xdr:cNvSpPr txBox="1"/>
      </xdr:nvSpPr>
      <xdr:spPr>
        <a:xfrm>
          <a:off x="13437244" y="6849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2194</xdr:rowOff>
    </xdr:from>
    <xdr:ext cx="405111" cy="259045"/>
    <xdr:sp macro="" textlink="">
      <xdr:nvSpPr>
        <xdr:cNvPr id="530" name="n_2mainValue【一般廃棄物処理施設】&#10;有形固定資産減価償却率"/>
        <xdr:cNvSpPr txBox="1"/>
      </xdr:nvSpPr>
      <xdr:spPr>
        <a:xfrm>
          <a:off x="12675244" y="687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101799</xdr:rowOff>
    </xdr:from>
    <xdr:ext cx="405111" cy="259045"/>
    <xdr:sp macro="" textlink="">
      <xdr:nvSpPr>
        <xdr:cNvPr id="531" name="n_3mainValue【一般廃棄物処理施設】&#10;有形固定資産減価償却率"/>
        <xdr:cNvSpPr txBox="1"/>
      </xdr:nvSpPr>
      <xdr:spPr>
        <a:xfrm>
          <a:off x="11900544" y="680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2" name="正方形/長方形 531"/>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3" name="正方形/長方形 532"/>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4" name="正方形/長方形 533"/>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5" name="正方形/長方形 534"/>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6" name="正方形/長方形 535"/>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7" name="正方形/長方形 536"/>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8" name="正方形/長方形 537"/>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9" name="正方形/長方形 538"/>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0" name="テキスト ボックス 539"/>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1" name="直線コネクタ 540"/>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2" name="直線コネクタ 541"/>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43" name="テキスト ボックス 542"/>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4" name="直線コネクタ 543"/>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45" name="テキスト ボックス 544"/>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6" name="直線コネクタ 545"/>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47" name="テキスト ボックス 546"/>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8" name="直線コネクタ 547"/>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49" name="テキスト ボックス 548"/>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0" name="直線コネクタ 549"/>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51" name="テキスト ボックス 550"/>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2" name="直線コネクタ 551"/>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53" name="テキスト ボックス 552"/>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4"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55" name="直線コネクタ 554"/>
        <xdr:cNvCxnSpPr/>
      </xdr:nvCxnSpPr>
      <xdr:spPr>
        <a:xfrm flipV="1">
          <a:off x="19509104" y="5796048"/>
          <a:ext cx="0" cy="1282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56" name="【一般廃棄物処理施設】&#10;一人当たり有形固定資産（償却資産）額最小値テキスト"/>
        <xdr:cNvSpPr txBox="1"/>
      </xdr:nvSpPr>
      <xdr:spPr>
        <a:xfrm>
          <a:off x="19547840" y="7082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57" name="直線コネクタ 556"/>
        <xdr:cNvCxnSpPr/>
      </xdr:nvCxnSpPr>
      <xdr:spPr>
        <a:xfrm>
          <a:off x="19443700" y="70784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58" name="【一般廃棄物処理施設】&#10;一人当たり有形固定資産（償却資産）額最大値テキスト"/>
        <xdr:cNvSpPr txBox="1"/>
      </xdr:nvSpPr>
      <xdr:spPr>
        <a:xfrm>
          <a:off x="19547840" y="557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59" name="直線コネクタ 558"/>
        <xdr:cNvCxnSpPr/>
      </xdr:nvCxnSpPr>
      <xdr:spPr>
        <a:xfrm>
          <a:off x="19443700" y="57960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126915</xdr:rowOff>
    </xdr:from>
    <xdr:ext cx="534377" cy="259045"/>
    <xdr:sp macro="" textlink="">
      <xdr:nvSpPr>
        <xdr:cNvPr id="560" name="【一般廃棄物処理施設】&#10;一人当たり有形固定資産（償却資産）額平均値テキスト"/>
        <xdr:cNvSpPr txBox="1"/>
      </xdr:nvSpPr>
      <xdr:spPr>
        <a:xfrm>
          <a:off x="19547840" y="6832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61" name="フローチャート: 判断 560"/>
        <xdr:cNvSpPr/>
      </xdr:nvSpPr>
      <xdr:spPr>
        <a:xfrm>
          <a:off x="19458940" y="68540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62" name="フローチャート: 判断 561"/>
        <xdr:cNvSpPr/>
      </xdr:nvSpPr>
      <xdr:spPr>
        <a:xfrm>
          <a:off x="18735040" y="68558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63" name="フローチャート: 判断 562"/>
        <xdr:cNvSpPr/>
      </xdr:nvSpPr>
      <xdr:spPr>
        <a:xfrm>
          <a:off x="17937480" y="68688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64" name="フローチャート: 判断 563"/>
        <xdr:cNvSpPr/>
      </xdr:nvSpPr>
      <xdr:spPr>
        <a:xfrm>
          <a:off x="17162780" y="687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69762</xdr:rowOff>
    </xdr:from>
    <xdr:to>
      <xdr:col>98</xdr:col>
      <xdr:colOff>38100</xdr:colOff>
      <xdr:row>41</xdr:row>
      <xdr:rowOff>171362</xdr:rowOff>
    </xdr:to>
    <xdr:sp macro="" textlink="">
      <xdr:nvSpPr>
        <xdr:cNvPr id="565" name="フローチャート: 判断 564"/>
        <xdr:cNvSpPr/>
      </xdr:nvSpPr>
      <xdr:spPr>
        <a:xfrm>
          <a:off x="16388080" y="69430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6" name="テキスト ボックス 565"/>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7" name="テキスト ボックス 566"/>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8" name="テキスト ボックス 567"/>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9" name="テキスト ボックス 568"/>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0" name="テキスト ボックス 569"/>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150086</xdr:rowOff>
    </xdr:from>
    <xdr:to>
      <xdr:col>116</xdr:col>
      <xdr:colOff>114300</xdr:colOff>
      <xdr:row>40</xdr:row>
      <xdr:rowOff>80236</xdr:rowOff>
    </xdr:to>
    <xdr:sp macro="" textlink="">
      <xdr:nvSpPr>
        <xdr:cNvPr id="571" name="楕円 570"/>
        <xdr:cNvSpPr/>
      </xdr:nvSpPr>
      <xdr:spPr>
        <a:xfrm>
          <a:off x="19458940" y="66880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1513</xdr:rowOff>
    </xdr:from>
    <xdr:ext cx="599010" cy="259045"/>
    <xdr:sp macro="" textlink="">
      <xdr:nvSpPr>
        <xdr:cNvPr id="572" name="【一般廃棄物処理施設】&#10;一人当たり有形固定資産（償却資産）額該当値テキスト"/>
        <xdr:cNvSpPr txBox="1"/>
      </xdr:nvSpPr>
      <xdr:spPr>
        <a:xfrm>
          <a:off x="19547840" y="653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146086</xdr:rowOff>
    </xdr:from>
    <xdr:to>
      <xdr:col>112</xdr:col>
      <xdr:colOff>38100</xdr:colOff>
      <xdr:row>40</xdr:row>
      <xdr:rowOff>76236</xdr:rowOff>
    </xdr:to>
    <xdr:sp macro="" textlink="">
      <xdr:nvSpPr>
        <xdr:cNvPr id="573" name="楕円 572"/>
        <xdr:cNvSpPr/>
      </xdr:nvSpPr>
      <xdr:spPr>
        <a:xfrm>
          <a:off x="18735040" y="66840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25436</xdr:rowOff>
    </xdr:from>
    <xdr:to>
      <xdr:col>116</xdr:col>
      <xdr:colOff>63500</xdr:colOff>
      <xdr:row>40</xdr:row>
      <xdr:rowOff>29436</xdr:rowOff>
    </xdr:to>
    <xdr:cxnSp macro="">
      <xdr:nvCxnSpPr>
        <xdr:cNvPr id="574" name="直線コネクタ 573"/>
        <xdr:cNvCxnSpPr/>
      </xdr:nvCxnSpPr>
      <xdr:spPr>
        <a:xfrm>
          <a:off x="18778220" y="6731036"/>
          <a:ext cx="73152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141853</xdr:rowOff>
    </xdr:from>
    <xdr:to>
      <xdr:col>107</xdr:col>
      <xdr:colOff>101600</xdr:colOff>
      <xdr:row>40</xdr:row>
      <xdr:rowOff>72003</xdr:rowOff>
    </xdr:to>
    <xdr:sp macro="" textlink="">
      <xdr:nvSpPr>
        <xdr:cNvPr id="575" name="楕円 574"/>
        <xdr:cNvSpPr/>
      </xdr:nvSpPr>
      <xdr:spPr>
        <a:xfrm>
          <a:off x="17937480" y="66798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21203</xdr:rowOff>
    </xdr:from>
    <xdr:to>
      <xdr:col>111</xdr:col>
      <xdr:colOff>177800</xdr:colOff>
      <xdr:row>40</xdr:row>
      <xdr:rowOff>25436</xdr:rowOff>
    </xdr:to>
    <xdr:cxnSp macro="">
      <xdr:nvCxnSpPr>
        <xdr:cNvPr id="576" name="直線コネクタ 575"/>
        <xdr:cNvCxnSpPr/>
      </xdr:nvCxnSpPr>
      <xdr:spPr>
        <a:xfrm>
          <a:off x="17988280" y="6726803"/>
          <a:ext cx="789940" cy="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135596</xdr:rowOff>
    </xdr:from>
    <xdr:to>
      <xdr:col>102</xdr:col>
      <xdr:colOff>165100</xdr:colOff>
      <xdr:row>40</xdr:row>
      <xdr:rowOff>65746</xdr:rowOff>
    </xdr:to>
    <xdr:sp macro="" textlink="">
      <xdr:nvSpPr>
        <xdr:cNvPr id="577" name="楕円 576"/>
        <xdr:cNvSpPr/>
      </xdr:nvSpPr>
      <xdr:spPr>
        <a:xfrm>
          <a:off x="17162780" y="66735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14946</xdr:rowOff>
    </xdr:from>
    <xdr:to>
      <xdr:col>107</xdr:col>
      <xdr:colOff>50800</xdr:colOff>
      <xdr:row>40</xdr:row>
      <xdr:rowOff>21203</xdr:rowOff>
    </xdr:to>
    <xdr:cxnSp macro="">
      <xdr:nvCxnSpPr>
        <xdr:cNvPr id="578" name="直線コネクタ 577"/>
        <xdr:cNvCxnSpPr/>
      </xdr:nvCxnSpPr>
      <xdr:spPr>
        <a:xfrm>
          <a:off x="17213580" y="6720546"/>
          <a:ext cx="774700" cy="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71502</xdr:rowOff>
    </xdr:from>
    <xdr:ext cx="534377" cy="259045"/>
    <xdr:sp macro="" textlink="">
      <xdr:nvSpPr>
        <xdr:cNvPr id="579" name="n_1aveValue【一般廃棄物処理施設】&#10;一人当たり有形固定資産（償却資産）額"/>
        <xdr:cNvSpPr txBox="1"/>
      </xdr:nvSpPr>
      <xdr:spPr>
        <a:xfrm>
          <a:off x="18528811" y="694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84479</xdr:rowOff>
    </xdr:from>
    <xdr:ext cx="534377" cy="259045"/>
    <xdr:sp macro="" textlink="">
      <xdr:nvSpPr>
        <xdr:cNvPr id="580" name="n_2aveValue【一般廃棄物処理施設】&#10;一人当たり有形固定資産（償却資産）額"/>
        <xdr:cNvSpPr txBox="1"/>
      </xdr:nvSpPr>
      <xdr:spPr>
        <a:xfrm>
          <a:off x="17766811" y="695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95391</xdr:rowOff>
    </xdr:from>
    <xdr:ext cx="534377" cy="259045"/>
    <xdr:sp macro="" textlink="">
      <xdr:nvSpPr>
        <xdr:cNvPr id="581" name="n_3aveValue【一般廃棄物処理施設】&#10;一人当たり有形固定資産（償却資産）額"/>
        <xdr:cNvSpPr txBox="1"/>
      </xdr:nvSpPr>
      <xdr:spPr>
        <a:xfrm>
          <a:off x="16969251" y="696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16439</xdr:rowOff>
    </xdr:from>
    <xdr:ext cx="534377" cy="259045"/>
    <xdr:sp macro="" textlink="">
      <xdr:nvSpPr>
        <xdr:cNvPr id="582" name="n_4aveValue【一般廃棄物処理施設】&#10;一人当たり有形固定資産（償却資産）額"/>
        <xdr:cNvSpPr txBox="1"/>
      </xdr:nvSpPr>
      <xdr:spPr>
        <a:xfrm>
          <a:off x="16194551" y="672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92763</xdr:rowOff>
    </xdr:from>
    <xdr:ext cx="599010" cy="259045"/>
    <xdr:sp macro="" textlink="">
      <xdr:nvSpPr>
        <xdr:cNvPr id="583" name="n_1mainValue【一般廃棄物処理施設】&#10;一人当たり有形固定資産（償却資産）額"/>
        <xdr:cNvSpPr txBox="1"/>
      </xdr:nvSpPr>
      <xdr:spPr>
        <a:xfrm>
          <a:off x="18496495" y="6463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88530</xdr:rowOff>
    </xdr:from>
    <xdr:ext cx="599010" cy="259045"/>
    <xdr:sp macro="" textlink="">
      <xdr:nvSpPr>
        <xdr:cNvPr id="584" name="n_2mainValue【一般廃棄物処理施設】&#10;一人当たり有形固定資産（償却資産）額"/>
        <xdr:cNvSpPr txBox="1"/>
      </xdr:nvSpPr>
      <xdr:spPr>
        <a:xfrm>
          <a:off x="17734495" y="645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82273</xdr:rowOff>
    </xdr:from>
    <xdr:ext cx="599010" cy="259045"/>
    <xdr:sp macro="" textlink="">
      <xdr:nvSpPr>
        <xdr:cNvPr id="585" name="n_3mainValue【一般廃棄物処理施設】&#10;一人当たり有形固定資産（償却資産）額"/>
        <xdr:cNvSpPr txBox="1"/>
      </xdr:nvSpPr>
      <xdr:spPr>
        <a:xfrm>
          <a:off x="16936935" y="6452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6" name="正方形/長方形 585"/>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7" name="正方形/長方形 586"/>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8" name="正方形/長方形 587"/>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9" name="正方形/長方形 588"/>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0" name="正方形/長方形 589"/>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1" name="正方形/長方形 590"/>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2" name="正方形/長方形 591"/>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3" name="正方形/長方形 592"/>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4" name="テキスト ボックス 593"/>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5" name="直線コネクタ 594"/>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6" name="テキスト ボックス 595"/>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7" name="直線コネクタ 596"/>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8" name="テキスト ボックス 597"/>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9" name="直線コネクタ 598"/>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0" name="テキスト ボックス 599"/>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1" name="直線コネクタ 600"/>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2" name="テキスト ボックス 601"/>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3" name="直線コネクタ 602"/>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4" name="テキスト ボックス 603"/>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5" name="直線コネクタ 604"/>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6" name="テキスト ボックス 605"/>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7" name="直線コネクタ 606"/>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8" name="テキスト ボックス 607"/>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9" name="直線コネクタ 608"/>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11" name="直線コネクタ 610"/>
        <xdr:cNvCxnSpPr/>
      </xdr:nvCxnSpPr>
      <xdr:spPr>
        <a:xfrm flipV="1">
          <a:off x="14375764" y="9326335"/>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12" name="【保健センター・保健所】&#10;有形固定資産減価償却率最小値テキスト"/>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13" name="直線コネクタ 612"/>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14" name="【保健センター・保健所】&#10;有形固定資産減価償却率最大値テキスト"/>
        <xdr:cNvSpPr txBox="1"/>
      </xdr:nvSpPr>
      <xdr:spPr>
        <a:xfrm>
          <a:off x="14414500" y="91053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15" name="直線コネクタ 614"/>
        <xdr:cNvCxnSpPr/>
      </xdr:nvCxnSpPr>
      <xdr:spPr>
        <a:xfrm>
          <a:off x="14287500" y="93263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3101</xdr:rowOff>
    </xdr:from>
    <xdr:ext cx="405111" cy="259045"/>
    <xdr:sp macro="" textlink="">
      <xdr:nvSpPr>
        <xdr:cNvPr id="616" name="【保健センター・保健所】&#10;有形固定資産減価償却率平均値テキスト"/>
        <xdr:cNvSpPr txBox="1"/>
      </xdr:nvSpPr>
      <xdr:spPr>
        <a:xfrm>
          <a:off x="14414500" y="98938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17" name="フローチャート: 判断 616"/>
        <xdr:cNvSpPr/>
      </xdr:nvSpPr>
      <xdr:spPr>
        <a:xfrm>
          <a:off x="14325600" y="1004243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18" name="フローチャート: 判断 617"/>
        <xdr:cNvSpPr/>
      </xdr:nvSpPr>
      <xdr:spPr>
        <a:xfrm>
          <a:off x="13578840" y="100048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19" name="フローチャート: 判断 618"/>
        <xdr:cNvSpPr/>
      </xdr:nvSpPr>
      <xdr:spPr>
        <a:xfrm>
          <a:off x="12804140" y="9977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20" name="フローチャート: 判断 619"/>
        <xdr:cNvSpPr/>
      </xdr:nvSpPr>
      <xdr:spPr>
        <a:xfrm>
          <a:off x="12029440" y="99591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117384</xdr:rowOff>
    </xdr:from>
    <xdr:to>
      <xdr:col>67</xdr:col>
      <xdr:colOff>101600</xdr:colOff>
      <xdr:row>59</xdr:row>
      <xdr:rowOff>47534</xdr:rowOff>
    </xdr:to>
    <xdr:sp macro="" textlink="">
      <xdr:nvSpPr>
        <xdr:cNvPr id="621" name="フローチャート: 判断 620"/>
        <xdr:cNvSpPr/>
      </xdr:nvSpPr>
      <xdr:spPr>
        <a:xfrm>
          <a:off x="11231880" y="98405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2" name="テキスト ボックス 621"/>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3" name="テキスト ボックス 622"/>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4" name="テキスト ボックス 623"/>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5" name="テキスト ボックス 624"/>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6" name="テキスト ボックス 625"/>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117384</xdr:rowOff>
    </xdr:from>
    <xdr:to>
      <xdr:col>85</xdr:col>
      <xdr:colOff>177800</xdr:colOff>
      <xdr:row>62</xdr:row>
      <xdr:rowOff>47534</xdr:rowOff>
    </xdr:to>
    <xdr:sp macro="" textlink="">
      <xdr:nvSpPr>
        <xdr:cNvPr id="627" name="楕円 626"/>
        <xdr:cNvSpPr/>
      </xdr:nvSpPr>
      <xdr:spPr>
        <a:xfrm>
          <a:off x="14325600" y="1034342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95811</xdr:rowOff>
    </xdr:from>
    <xdr:ext cx="405111" cy="259045"/>
    <xdr:sp macro="" textlink="">
      <xdr:nvSpPr>
        <xdr:cNvPr id="628" name="【保健センター・保健所】&#10;有形固定資産減価償却率該当値テキスト"/>
        <xdr:cNvSpPr txBox="1"/>
      </xdr:nvSpPr>
      <xdr:spPr>
        <a:xfrm>
          <a:off x="14414500" y="10321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117384</xdr:rowOff>
    </xdr:from>
    <xdr:to>
      <xdr:col>81</xdr:col>
      <xdr:colOff>101600</xdr:colOff>
      <xdr:row>62</xdr:row>
      <xdr:rowOff>47534</xdr:rowOff>
    </xdr:to>
    <xdr:sp macro="" textlink="">
      <xdr:nvSpPr>
        <xdr:cNvPr id="629" name="楕円 628"/>
        <xdr:cNvSpPr/>
      </xdr:nvSpPr>
      <xdr:spPr>
        <a:xfrm>
          <a:off x="13578840" y="103434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168184</xdr:rowOff>
    </xdr:from>
    <xdr:to>
      <xdr:col>85</xdr:col>
      <xdr:colOff>127000</xdr:colOff>
      <xdr:row>61</xdr:row>
      <xdr:rowOff>168184</xdr:rowOff>
    </xdr:to>
    <xdr:cxnSp macro="">
      <xdr:nvCxnSpPr>
        <xdr:cNvPr id="630" name="直線コネクタ 629"/>
        <xdr:cNvCxnSpPr/>
      </xdr:nvCxnSpPr>
      <xdr:spPr>
        <a:xfrm>
          <a:off x="13629640" y="10394224"/>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117384</xdr:rowOff>
    </xdr:from>
    <xdr:to>
      <xdr:col>76</xdr:col>
      <xdr:colOff>165100</xdr:colOff>
      <xdr:row>62</xdr:row>
      <xdr:rowOff>47534</xdr:rowOff>
    </xdr:to>
    <xdr:sp macro="" textlink="">
      <xdr:nvSpPr>
        <xdr:cNvPr id="631" name="楕円 630"/>
        <xdr:cNvSpPr/>
      </xdr:nvSpPr>
      <xdr:spPr>
        <a:xfrm>
          <a:off x="12804140" y="103434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168184</xdr:rowOff>
    </xdr:from>
    <xdr:to>
      <xdr:col>81</xdr:col>
      <xdr:colOff>50800</xdr:colOff>
      <xdr:row>61</xdr:row>
      <xdr:rowOff>168184</xdr:rowOff>
    </xdr:to>
    <xdr:cxnSp macro="">
      <xdr:nvCxnSpPr>
        <xdr:cNvPr id="632" name="直線コネクタ 631"/>
        <xdr:cNvCxnSpPr/>
      </xdr:nvCxnSpPr>
      <xdr:spPr>
        <a:xfrm>
          <a:off x="12854940" y="1039422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79828</xdr:rowOff>
    </xdr:from>
    <xdr:to>
      <xdr:col>72</xdr:col>
      <xdr:colOff>38100</xdr:colOff>
      <xdr:row>62</xdr:row>
      <xdr:rowOff>9978</xdr:rowOff>
    </xdr:to>
    <xdr:sp macro="" textlink="">
      <xdr:nvSpPr>
        <xdr:cNvPr id="633" name="楕円 632"/>
        <xdr:cNvSpPr/>
      </xdr:nvSpPr>
      <xdr:spPr>
        <a:xfrm>
          <a:off x="12029440" y="103058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130628</xdr:rowOff>
    </xdr:from>
    <xdr:to>
      <xdr:col>76</xdr:col>
      <xdr:colOff>114300</xdr:colOff>
      <xdr:row>61</xdr:row>
      <xdr:rowOff>168184</xdr:rowOff>
    </xdr:to>
    <xdr:cxnSp macro="">
      <xdr:nvCxnSpPr>
        <xdr:cNvPr id="634" name="直線コネクタ 633"/>
        <xdr:cNvCxnSpPr/>
      </xdr:nvCxnSpPr>
      <xdr:spPr>
        <a:xfrm>
          <a:off x="12072620" y="10356668"/>
          <a:ext cx="78232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635" name="n_1aveValue【保健センター・保健所】&#10;有形固定資産減価償却率"/>
        <xdr:cNvSpPr txBox="1"/>
      </xdr:nvSpPr>
      <xdr:spPr>
        <a:xfrm>
          <a:off x="13437244" y="9783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36" name="n_2aveValue【保健センター・保健所】&#10;有形固定資産減価償却率"/>
        <xdr:cNvSpPr txBox="1"/>
      </xdr:nvSpPr>
      <xdr:spPr>
        <a:xfrm>
          <a:off x="126752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37" name="n_3aveValue【保健センター・保健所】&#10;有形固定資産減価償却率"/>
        <xdr:cNvSpPr txBox="1"/>
      </xdr:nvSpPr>
      <xdr:spPr>
        <a:xfrm>
          <a:off x="11900544" y="973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64061</xdr:rowOff>
    </xdr:from>
    <xdr:ext cx="405111" cy="259045"/>
    <xdr:sp macro="" textlink="">
      <xdr:nvSpPr>
        <xdr:cNvPr id="638" name="n_4aveValue【保健センター・保健所】&#10;有形固定資産減価償却率"/>
        <xdr:cNvSpPr txBox="1"/>
      </xdr:nvSpPr>
      <xdr:spPr>
        <a:xfrm>
          <a:off x="11102984" y="961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38661</xdr:rowOff>
    </xdr:from>
    <xdr:ext cx="405111" cy="259045"/>
    <xdr:sp macro="" textlink="">
      <xdr:nvSpPr>
        <xdr:cNvPr id="639" name="n_1mainValue【保健センター・保健所】&#10;有形固定資産減価償却率"/>
        <xdr:cNvSpPr txBox="1"/>
      </xdr:nvSpPr>
      <xdr:spPr>
        <a:xfrm>
          <a:off x="13437244" y="1043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38661</xdr:rowOff>
    </xdr:from>
    <xdr:ext cx="405111" cy="259045"/>
    <xdr:sp macro="" textlink="">
      <xdr:nvSpPr>
        <xdr:cNvPr id="640" name="n_2mainValue【保健センター・保健所】&#10;有形固定資産減価償却率"/>
        <xdr:cNvSpPr txBox="1"/>
      </xdr:nvSpPr>
      <xdr:spPr>
        <a:xfrm>
          <a:off x="12675244" y="1043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1105</xdr:rowOff>
    </xdr:from>
    <xdr:ext cx="405111" cy="259045"/>
    <xdr:sp macro="" textlink="">
      <xdr:nvSpPr>
        <xdr:cNvPr id="641" name="n_3mainValue【保健センター・保健所】&#10;有形固定資産減価償却率"/>
        <xdr:cNvSpPr txBox="1"/>
      </xdr:nvSpPr>
      <xdr:spPr>
        <a:xfrm>
          <a:off x="11900544" y="10394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2" name="正方形/長方形 64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3" name="正方形/長方形 64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4" name="正方形/長方形 64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5" name="正方形/長方形 64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6" name="正方形/長方形 64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7" name="正方形/長方形 64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8" name="正方形/長方形 64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9" name="正方形/長方形 64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0" name="テキスト ボックス 64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1" name="直線コネクタ 65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2" name="直線コネクタ 651"/>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3" name="テキスト ボックス 652"/>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4" name="直線コネクタ 653"/>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5" name="テキスト ボックス 654"/>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6" name="直線コネクタ 655"/>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7" name="テキスト ボックス 656"/>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8" name="直線コネクタ 657"/>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9" name="テキスト ボックス 658"/>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0" name="直線コネクタ 659"/>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1" name="テキスト ボックス 660"/>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2" name="直線コネクタ 661"/>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3" name="テキスト ボックス 662"/>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4"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65" name="直線コネクタ 664"/>
        <xdr:cNvCxnSpPr/>
      </xdr:nvCxnSpPr>
      <xdr:spPr>
        <a:xfrm flipV="1">
          <a:off x="19509104" y="9340850"/>
          <a:ext cx="0" cy="143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66" name="【保健センター・保健所】&#10;一人当たり面積最小値テキスト"/>
        <xdr:cNvSpPr txBox="1"/>
      </xdr:nvSpPr>
      <xdr:spPr>
        <a:xfrm>
          <a:off x="19547840" y="1078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67" name="直線コネクタ 666"/>
        <xdr:cNvCxnSpPr/>
      </xdr:nvCxnSpPr>
      <xdr:spPr>
        <a:xfrm>
          <a:off x="19443700" y="10779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668" name="【保健センター・保健所】&#10;一人当たり面積最大値テキスト"/>
        <xdr:cNvSpPr txBox="1"/>
      </xdr:nvSpPr>
      <xdr:spPr>
        <a:xfrm>
          <a:off x="19547840" y="911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669" name="直線コネクタ 668"/>
        <xdr:cNvCxnSpPr/>
      </xdr:nvCxnSpPr>
      <xdr:spPr>
        <a:xfrm>
          <a:off x="19443700" y="93408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70" name="【保健センター・保健所】&#10;一人当たり面積平均値テキスト"/>
        <xdr:cNvSpPr txBox="1"/>
      </xdr:nvSpPr>
      <xdr:spPr>
        <a:xfrm>
          <a:off x="19547840" y="1008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71" name="フローチャート: 判断 670"/>
        <xdr:cNvSpPr/>
      </xdr:nvSpPr>
      <xdr:spPr>
        <a:xfrm>
          <a:off x="1945894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672" name="フローチャート: 判断 671"/>
        <xdr:cNvSpPr/>
      </xdr:nvSpPr>
      <xdr:spPr>
        <a:xfrm>
          <a:off x="18735040" y="102235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673" name="フローチャート: 判断 672"/>
        <xdr:cNvSpPr/>
      </xdr:nvSpPr>
      <xdr:spPr>
        <a:xfrm>
          <a:off x="17937480" y="1024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674" name="フローチャート: 判断 673"/>
        <xdr:cNvSpPr/>
      </xdr:nvSpPr>
      <xdr:spPr>
        <a:xfrm>
          <a:off x="17162780" y="1025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146050</xdr:rowOff>
    </xdr:from>
    <xdr:to>
      <xdr:col>98</xdr:col>
      <xdr:colOff>38100</xdr:colOff>
      <xdr:row>60</xdr:row>
      <xdr:rowOff>76200</xdr:rowOff>
    </xdr:to>
    <xdr:sp macro="" textlink="">
      <xdr:nvSpPr>
        <xdr:cNvPr id="675" name="フローチャート: 判断 674"/>
        <xdr:cNvSpPr/>
      </xdr:nvSpPr>
      <xdr:spPr>
        <a:xfrm>
          <a:off x="16388080" y="100368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6" name="テキスト ボックス 675"/>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7" name="テキスト ボックス 676"/>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8" name="テキスト ボックス 677"/>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9" name="テキスト ボックス 678"/>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0" name="テキスト ボックス 679"/>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165100</xdr:rowOff>
    </xdr:from>
    <xdr:to>
      <xdr:col>116</xdr:col>
      <xdr:colOff>114300</xdr:colOff>
      <xdr:row>63</xdr:row>
      <xdr:rowOff>95250</xdr:rowOff>
    </xdr:to>
    <xdr:sp macro="" textlink="">
      <xdr:nvSpPr>
        <xdr:cNvPr id="681" name="楕円 680"/>
        <xdr:cNvSpPr/>
      </xdr:nvSpPr>
      <xdr:spPr>
        <a:xfrm>
          <a:off x="19458940" y="10558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143527</xdr:rowOff>
    </xdr:from>
    <xdr:ext cx="469744" cy="259045"/>
    <xdr:sp macro="" textlink="">
      <xdr:nvSpPr>
        <xdr:cNvPr id="682" name="【保健センター・保健所】&#10;一人当たり面積該当値テキスト"/>
        <xdr:cNvSpPr txBox="1"/>
      </xdr:nvSpPr>
      <xdr:spPr>
        <a:xfrm>
          <a:off x="19547840"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165100</xdr:rowOff>
    </xdr:from>
    <xdr:to>
      <xdr:col>112</xdr:col>
      <xdr:colOff>38100</xdr:colOff>
      <xdr:row>63</xdr:row>
      <xdr:rowOff>95250</xdr:rowOff>
    </xdr:to>
    <xdr:sp macro="" textlink="">
      <xdr:nvSpPr>
        <xdr:cNvPr id="683" name="楕円 682"/>
        <xdr:cNvSpPr/>
      </xdr:nvSpPr>
      <xdr:spPr>
        <a:xfrm>
          <a:off x="18735040" y="105587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44450</xdr:rowOff>
    </xdr:from>
    <xdr:to>
      <xdr:col>116</xdr:col>
      <xdr:colOff>63500</xdr:colOff>
      <xdr:row>63</xdr:row>
      <xdr:rowOff>44450</xdr:rowOff>
    </xdr:to>
    <xdr:cxnSp macro="">
      <xdr:nvCxnSpPr>
        <xdr:cNvPr id="684" name="直線コネクタ 683"/>
        <xdr:cNvCxnSpPr/>
      </xdr:nvCxnSpPr>
      <xdr:spPr>
        <a:xfrm>
          <a:off x="18778220" y="1060577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165100</xdr:rowOff>
    </xdr:from>
    <xdr:to>
      <xdr:col>107</xdr:col>
      <xdr:colOff>101600</xdr:colOff>
      <xdr:row>63</xdr:row>
      <xdr:rowOff>95250</xdr:rowOff>
    </xdr:to>
    <xdr:sp macro="" textlink="">
      <xdr:nvSpPr>
        <xdr:cNvPr id="685" name="楕円 684"/>
        <xdr:cNvSpPr/>
      </xdr:nvSpPr>
      <xdr:spPr>
        <a:xfrm>
          <a:off x="17937480" y="10558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44450</xdr:rowOff>
    </xdr:from>
    <xdr:to>
      <xdr:col>111</xdr:col>
      <xdr:colOff>177800</xdr:colOff>
      <xdr:row>63</xdr:row>
      <xdr:rowOff>44450</xdr:rowOff>
    </xdr:to>
    <xdr:cxnSp macro="">
      <xdr:nvCxnSpPr>
        <xdr:cNvPr id="686" name="直線コネクタ 685"/>
        <xdr:cNvCxnSpPr/>
      </xdr:nvCxnSpPr>
      <xdr:spPr>
        <a:xfrm>
          <a:off x="17988280" y="106057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165100</xdr:rowOff>
    </xdr:from>
    <xdr:to>
      <xdr:col>102</xdr:col>
      <xdr:colOff>165100</xdr:colOff>
      <xdr:row>63</xdr:row>
      <xdr:rowOff>95250</xdr:rowOff>
    </xdr:to>
    <xdr:sp macro="" textlink="">
      <xdr:nvSpPr>
        <xdr:cNvPr id="687" name="楕円 686"/>
        <xdr:cNvSpPr/>
      </xdr:nvSpPr>
      <xdr:spPr>
        <a:xfrm>
          <a:off x="17162780" y="10558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44450</xdr:rowOff>
    </xdr:from>
    <xdr:to>
      <xdr:col>107</xdr:col>
      <xdr:colOff>50800</xdr:colOff>
      <xdr:row>63</xdr:row>
      <xdr:rowOff>44450</xdr:rowOff>
    </xdr:to>
    <xdr:cxnSp macro="">
      <xdr:nvCxnSpPr>
        <xdr:cNvPr id="688" name="直線コネクタ 687"/>
        <xdr:cNvCxnSpPr/>
      </xdr:nvCxnSpPr>
      <xdr:spPr>
        <a:xfrm>
          <a:off x="17213580" y="1060577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689" name="n_1aveValue【保健センター・保健所】&#10;一人当たり面積"/>
        <xdr:cNvSpPr txBox="1"/>
      </xdr:nvSpPr>
      <xdr:spPr>
        <a:xfrm>
          <a:off x="18561127" y="1000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690" name="n_2aveValue【保健センター・保健所】&#10;一人当たり面積"/>
        <xdr:cNvSpPr txBox="1"/>
      </xdr:nvSpPr>
      <xdr:spPr>
        <a:xfrm>
          <a:off x="17776267" y="1002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691" name="n_3aveValue【保健センター・保健所】&#10;一人当たり面積"/>
        <xdr:cNvSpPr txBox="1"/>
      </xdr:nvSpPr>
      <xdr:spPr>
        <a:xfrm>
          <a:off x="17001567" y="1004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92727</xdr:rowOff>
    </xdr:from>
    <xdr:ext cx="469744" cy="259045"/>
    <xdr:sp macro="" textlink="">
      <xdr:nvSpPr>
        <xdr:cNvPr id="692" name="n_4aveValue【保健センター・保健所】&#10;一人当たり面積"/>
        <xdr:cNvSpPr txBox="1"/>
      </xdr:nvSpPr>
      <xdr:spPr>
        <a:xfrm>
          <a:off x="16226867" y="981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86377</xdr:rowOff>
    </xdr:from>
    <xdr:ext cx="469744" cy="259045"/>
    <xdr:sp macro="" textlink="">
      <xdr:nvSpPr>
        <xdr:cNvPr id="693" name="n_1mainValue【保健センター・保健所】&#10;一人当たり面積"/>
        <xdr:cNvSpPr txBox="1"/>
      </xdr:nvSpPr>
      <xdr:spPr>
        <a:xfrm>
          <a:off x="18561127" y="106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86377</xdr:rowOff>
    </xdr:from>
    <xdr:ext cx="469744" cy="259045"/>
    <xdr:sp macro="" textlink="">
      <xdr:nvSpPr>
        <xdr:cNvPr id="694" name="n_2mainValue【保健センター・保健所】&#10;一人当たり面積"/>
        <xdr:cNvSpPr txBox="1"/>
      </xdr:nvSpPr>
      <xdr:spPr>
        <a:xfrm>
          <a:off x="17776267" y="106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86377</xdr:rowOff>
    </xdr:from>
    <xdr:ext cx="469744" cy="259045"/>
    <xdr:sp macro="" textlink="">
      <xdr:nvSpPr>
        <xdr:cNvPr id="695" name="n_3mainValue【保健センター・保健所】&#10;一人当たり面積"/>
        <xdr:cNvSpPr txBox="1"/>
      </xdr:nvSpPr>
      <xdr:spPr>
        <a:xfrm>
          <a:off x="17001567" y="106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6" name="正方形/長方形 695"/>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7" name="正方形/長方形 696"/>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8" name="正方形/長方形 697"/>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9" name="正方形/長方形 698"/>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0" name="正方形/長方形 699"/>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1" name="正方形/長方形 700"/>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2" name="正方形/長方形 701"/>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3" name="正方形/長方形 702"/>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4" name="テキスト ボックス 703"/>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5" name="直線コネクタ 704"/>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6" name="テキスト ボックス 705"/>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7" name="直線コネクタ 706"/>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8" name="テキスト ボックス 707"/>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9" name="直線コネクタ 708"/>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0" name="テキスト ボックス 709"/>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1" name="直線コネクタ 710"/>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2" name="テキスト ボックス 711"/>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3" name="直線コネクタ 712"/>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4" name="テキスト ボックス 713"/>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5" name="直線コネクタ 714"/>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6" name="テキスト ボックス 715"/>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7" name="直線コネクタ 716"/>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8" name="テキスト ボックス 717"/>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9"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20" name="直線コネクタ 719"/>
        <xdr:cNvCxnSpPr/>
      </xdr:nvCxnSpPr>
      <xdr:spPr>
        <a:xfrm flipV="1">
          <a:off x="14375764" y="12957810"/>
          <a:ext cx="0" cy="152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21" name="【消防施設】&#10;有形固定資産減価償却率最小値テキスト"/>
        <xdr:cNvSpPr txBox="1"/>
      </xdr:nvSpPr>
      <xdr:spPr>
        <a:xfrm>
          <a:off x="14414500" y="14483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22" name="直線コネクタ 721"/>
        <xdr:cNvCxnSpPr/>
      </xdr:nvCxnSpPr>
      <xdr:spPr>
        <a:xfrm>
          <a:off x="14287500" y="144799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23" name="【消防施設】&#10;有形固定資産減価償却率最大値テキスト"/>
        <xdr:cNvSpPr txBox="1"/>
      </xdr:nvSpPr>
      <xdr:spPr>
        <a:xfrm>
          <a:off x="14414500" y="12740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24" name="直線コネクタ 723"/>
        <xdr:cNvCxnSpPr/>
      </xdr:nvCxnSpPr>
      <xdr:spPr>
        <a:xfrm>
          <a:off x="14287500" y="12957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725" name="【消防施設】&#10;有形固定資産減価償却率平均値テキスト"/>
        <xdr:cNvSpPr txBox="1"/>
      </xdr:nvSpPr>
      <xdr:spPr>
        <a:xfrm>
          <a:off x="14414500" y="13717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26" name="フローチャート: 判断 725"/>
        <xdr:cNvSpPr/>
      </xdr:nvSpPr>
      <xdr:spPr>
        <a:xfrm>
          <a:off x="14325600" y="1373949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27" name="フローチャート: 判断 726"/>
        <xdr:cNvSpPr/>
      </xdr:nvSpPr>
      <xdr:spPr>
        <a:xfrm>
          <a:off x="13578840" y="137356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28" name="フローチャート: 判断 727"/>
        <xdr:cNvSpPr/>
      </xdr:nvSpPr>
      <xdr:spPr>
        <a:xfrm>
          <a:off x="12804140" y="137166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29" name="フローチャート: 判断 728"/>
        <xdr:cNvSpPr/>
      </xdr:nvSpPr>
      <xdr:spPr>
        <a:xfrm>
          <a:off x="12029440" y="135794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21589</xdr:rowOff>
    </xdr:from>
    <xdr:to>
      <xdr:col>67</xdr:col>
      <xdr:colOff>101600</xdr:colOff>
      <xdr:row>81</xdr:row>
      <xdr:rowOff>123189</xdr:rowOff>
    </xdr:to>
    <xdr:sp macro="" textlink="">
      <xdr:nvSpPr>
        <xdr:cNvPr id="730" name="フローチャート: 判断 729"/>
        <xdr:cNvSpPr/>
      </xdr:nvSpPr>
      <xdr:spPr>
        <a:xfrm>
          <a:off x="11231880" y="1360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1" name="テキスト ボックス 730"/>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2" name="テキスト ボックス 731"/>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3" name="テキスト ボックス 732"/>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4" name="テキスト ボックス 733"/>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5" name="テキスト ボックス 734"/>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8255</xdr:rowOff>
    </xdr:from>
    <xdr:to>
      <xdr:col>85</xdr:col>
      <xdr:colOff>177800</xdr:colOff>
      <xdr:row>81</xdr:row>
      <xdr:rowOff>109855</xdr:rowOff>
    </xdr:to>
    <xdr:sp macro="" textlink="">
      <xdr:nvSpPr>
        <xdr:cNvPr id="736" name="楕円 735"/>
        <xdr:cNvSpPr/>
      </xdr:nvSpPr>
      <xdr:spPr>
        <a:xfrm>
          <a:off x="14325600" y="1358709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31132</xdr:rowOff>
    </xdr:from>
    <xdr:ext cx="405111" cy="259045"/>
    <xdr:sp macro="" textlink="">
      <xdr:nvSpPr>
        <xdr:cNvPr id="737" name="【消防施設】&#10;有形固定資産減価償却率該当値テキスト"/>
        <xdr:cNvSpPr txBox="1"/>
      </xdr:nvSpPr>
      <xdr:spPr>
        <a:xfrm>
          <a:off x="14414500"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8255</xdr:rowOff>
    </xdr:from>
    <xdr:to>
      <xdr:col>81</xdr:col>
      <xdr:colOff>101600</xdr:colOff>
      <xdr:row>81</xdr:row>
      <xdr:rowOff>109855</xdr:rowOff>
    </xdr:to>
    <xdr:sp macro="" textlink="">
      <xdr:nvSpPr>
        <xdr:cNvPr id="738" name="楕円 737"/>
        <xdr:cNvSpPr/>
      </xdr:nvSpPr>
      <xdr:spPr>
        <a:xfrm>
          <a:off x="13578840" y="1358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59055</xdr:rowOff>
    </xdr:from>
    <xdr:to>
      <xdr:col>85</xdr:col>
      <xdr:colOff>127000</xdr:colOff>
      <xdr:row>81</xdr:row>
      <xdr:rowOff>59055</xdr:rowOff>
    </xdr:to>
    <xdr:cxnSp macro="">
      <xdr:nvCxnSpPr>
        <xdr:cNvPr id="739" name="直線コネクタ 738"/>
        <xdr:cNvCxnSpPr/>
      </xdr:nvCxnSpPr>
      <xdr:spPr>
        <a:xfrm>
          <a:off x="13629640" y="13637895"/>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12064</xdr:rowOff>
    </xdr:from>
    <xdr:to>
      <xdr:col>76</xdr:col>
      <xdr:colOff>165100</xdr:colOff>
      <xdr:row>81</xdr:row>
      <xdr:rowOff>113664</xdr:rowOff>
    </xdr:to>
    <xdr:sp macro="" textlink="">
      <xdr:nvSpPr>
        <xdr:cNvPr id="740" name="楕円 739"/>
        <xdr:cNvSpPr/>
      </xdr:nvSpPr>
      <xdr:spPr>
        <a:xfrm>
          <a:off x="12804140" y="1359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59055</xdr:rowOff>
    </xdr:from>
    <xdr:to>
      <xdr:col>81</xdr:col>
      <xdr:colOff>50800</xdr:colOff>
      <xdr:row>81</xdr:row>
      <xdr:rowOff>62864</xdr:rowOff>
    </xdr:to>
    <xdr:cxnSp macro="">
      <xdr:nvCxnSpPr>
        <xdr:cNvPr id="741" name="直線コネクタ 740"/>
        <xdr:cNvCxnSpPr/>
      </xdr:nvCxnSpPr>
      <xdr:spPr>
        <a:xfrm flipV="1">
          <a:off x="12854940" y="13637895"/>
          <a:ext cx="7747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145414</xdr:rowOff>
    </xdr:from>
    <xdr:to>
      <xdr:col>72</xdr:col>
      <xdr:colOff>38100</xdr:colOff>
      <xdr:row>81</xdr:row>
      <xdr:rowOff>75564</xdr:rowOff>
    </xdr:to>
    <xdr:sp macro="" textlink="">
      <xdr:nvSpPr>
        <xdr:cNvPr id="742" name="楕円 741"/>
        <xdr:cNvSpPr/>
      </xdr:nvSpPr>
      <xdr:spPr>
        <a:xfrm>
          <a:off x="12029440" y="135566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24764</xdr:rowOff>
    </xdr:from>
    <xdr:to>
      <xdr:col>76</xdr:col>
      <xdr:colOff>114300</xdr:colOff>
      <xdr:row>81</xdr:row>
      <xdr:rowOff>62864</xdr:rowOff>
    </xdr:to>
    <xdr:cxnSp macro="">
      <xdr:nvCxnSpPr>
        <xdr:cNvPr id="743" name="直線コネクタ 742"/>
        <xdr:cNvCxnSpPr/>
      </xdr:nvCxnSpPr>
      <xdr:spPr>
        <a:xfrm>
          <a:off x="12072620" y="13603604"/>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78122</xdr:rowOff>
    </xdr:from>
    <xdr:ext cx="405111" cy="259045"/>
    <xdr:sp macro="" textlink="">
      <xdr:nvSpPr>
        <xdr:cNvPr id="744" name="n_1aveValue【消防施設】&#10;有形固定資産減価償却率"/>
        <xdr:cNvSpPr txBox="1"/>
      </xdr:nvSpPr>
      <xdr:spPr>
        <a:xfrm>
          <a:off x="13437244" y="1382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59072</xdr:rowOff>
    </xdr:from>
    <xdr:ext cx="405111" cy="259045"/>
    <xdr:sp macro="" textlink="">
      <xdr:nvSpPr>
        <xdr:cNvPr id="745" name="n_2aveValue【消防施設】&#10;有形固定資産減価償却率"/>
        <xdr:cNvSpPr txBox="1"/>
      </xdr:nvSpPr>
      <xdr:spPr>
        <a:xfrm>
          <a:off x="12675244" y="13805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89552</xdr:rowOff>
    </xdr:from>
    <xdr:ext cx="405111" cy="259045"/>
    <xdr:sp macro="" textlink="">
      <xdr:nvSpPr>
        <xdr:cNvPr id="746" name="n_3aveValue【消防施設】&#10;有形固定資産減価償却率"/>
        <xdr:cNvSpPr txBox="1"/>
      </xdr:nvSpPr>
      <xdr:spPr>
        <a:xfrm>
          <a:off x="11900544" y="13668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139716</xdr:rowOff>
    </xdr:from>
    <xdr:ext cx="405111" cy="259045"/>
    <xdr:sp macro="" textlink="">
      <xdr:nvSpPr>
        <xdr:cNvPr id="747" name="n_4aveValue【消防施設】&#10;有形固定資産減価償却率"/>
        <xdr:cNvSpPr txBox="1"/>
      </xdr:nvSpPr>
      <xdr:spPr>
        <a:xfrm>
          <a:off x="11102984" y="13383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126382</xdr:rowOff>
    </xdr:from>
    <xdr:ext cx="405111" cy="259045"/>
    <xdr:sp macro="" textlink="">
      <xdr:nvSpPr>
        <xdr:cNvPr id="748" name="n_1mainValue【消防施設】&#10;有形固定資産減価償却率"/>
        <xdr:cNvSpPr txBox="1"/>
      </xdr:nvSpPr>
      <xdr:spPr>
        <a:xfrm>
          <a:off x="13437244" y="133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130191</xdr:rowOff>
    </xdr:from>
    <xdr:ext cx="405111" cy="259045"/>
    <xdr:sp macro="" textlink="">
      <xdr:nvSpPr>
        <xdr:cNvPr id="749" name="n_2mainValue【消防施設】&#10;有形固定資産減価償却率"/>
        <xdr:cNvSpPr txBox="1"/>
      </xdr:nvSpPr>
      <xdr:spPr>
        <a:xfrm>
          <a:off x="12675244" y="1337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92091</xdr:rowOff>
    </xdr:from>
    <xdr:ext cx="405111" cy="259045"/>
    <xdr:sp macro="" textlink="">
      <xdr:nvSpPr>
        <xdr:cNvPr id="750" name="n_3mainValue【消防施設】&#10;有形固定資産減価償却率"/>
        <xdr:cNvSpPr txBox="1"/>
      </xdr:nvSpPr>
      <xdr:spPr>
        <a:xfrm>
          <a:off x="11900544" y="133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1" name="正方形/長方形 750"/>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2" name="正方形/長方形 751"/>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3" name="正方形/長方形 752"/>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4" name="正方形/長方形 753"/>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5" name="正方形/長方形 754"/>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6" name="正方形/長方形 755"/>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7" name="正方形/長方形 756"/>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8" name="正方形/長方形 757"/>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9" name="テキスト ボックス 758"/>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0" name="直線コネクタ 759"/>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61" name="直線コネクタ 760"/>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62" name="テキスト ボックス 761"/>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3" name="直線コネクタ 762"/>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4" name="テキスト ボックス 763"/>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5" name="直線コネクタ 764"/>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6" name="テキスト ボックス 765"/>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7" name="直線コネクタ 766"/>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8" name="テキスト ボックス 767"/>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9" name="直線コネクタ 76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0" name="テキスト ボックス 76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1"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772" name="直線コネクタ 771"/>
        <xdr:cNvCxnSpPr/>
      </xdr:nvCxnSpPr>
      <xdr:spPr>
        <a:xfrm flipV="1">
          <a:off x="19509104" y="12980669"/>
          <a:ext cx="0" cy="1442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73" name="【消防施設】&#10;一人当たり面積最小値テキスト"/>
        <xdr:cNvSpPr txBox="1"/>
      </xdr:nvSpPr>
      <xdr:spPr>
        <a:xfrm>
          <a:off x="19547840" y="1442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74" name="直線コネクタ 773"/>
        <xdr:cNvCxnSpPr/>
      </xdr:nvCxnSpPr>
      <xdr:spPr>
        <a:xfrm>
          <a:off x="19443700" y="144231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75" name="【消防施設】&#10;一人当たり面積最大値テキスト"/>
        <xdr:cNvSpPr txBox="1"/>
      </xdr:nvSpPr>
      <xdr:spPr>
        <a:xfrm>
          <a:off x="19547840" y="1275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76" name="直線コネクタ 775"/>
        <xdr:cNvCxnSpPr/>
      </xdr:nvCxnSpPr>
      <xdr:spPr>
        <a:xfrm>
          <a:off x="19443700" y="129806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50309</xdr:rowOff>
    </xdr:from>
    <xdr:ext cx="469744" cy="259045"/>
    <xdr:sp macro="" textlink="">
      <xdr:nvSpPr>
        <xdr:cNvPr id="777" name="【消防施設】&#10;一人当たり面積平均値テキスト"/>
        <xdr:cNvSpPr txBox="1"/>
      </xdr:nvSpPr>
      <xdr:spPr>
        <a:xfrm>
          <a:off x="19547840" y="13964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778" name="フローチャート: 判断 777"/>
        <xdr:cNvSpPr/>
      </xdr:nvSpPr>
      <xdr:spPr>
        <a:xfrm>
          <a:off x="19458940" y="139860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79" name="フローチャート: 判断 778"/>
        <xdr:cNvSpPr/>
      </xdr:nvSpPr>
      <xdr:spPr>
        <a:xfrm>
          <a:off x="18735040" y="139814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80" name="フローチャート: 判断 779"/>
        <xdr:cNvSpPr/>
      </xdr:nvSpPr>
      <xdr:spPr>
        <a:xfrm>
          <a:off x="17937480" y="14004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81" name="フローチャート: 判断 780"/>
        <xdr:cNvSpPr/>
      </xdr:nvSpPr>
      <xdr:spPr>
        <a:xfrm>
          <a:off x="17162780" y="14022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131318</xdr:rowOff>
    </xdr:from>
    <xdr:to>
      <xdr:col>98</xdr:col>
      <xdr:colOff>38100</xdr:colOff>
      <xdr:row>84</xdr:row>
      <xdr:rowOff>61468</xdr:rowOff>
    </xdr:to>
    <xdr:sp macro="" textlink="">
      <xdr:nvSpPr>
        <xdr:cNvPr id="782" name="フローチャート: 判断 781"/>
        <xdr:cNvSpPr/>
      </xdr:nvSpPr>
      <xdr:spPr>
        <a:xfrm>
          <a:off x="16388080" y="140454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3" name="テキスト ボックス 782"/>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4" name="テキスト ボックス 783"/>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5" name="テキスト ボックス 784"/>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6" name="テキスト ボックス 785"/>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7" name="テキスト ボックス 786"/>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151892</xdr:rowOff>
    </xdr:from>
    <xdr:to>
      <xdr:col>116</xdr:col>
      <xdr:colOff>114300</xdr:colOff>
      <xdr:row>83</xdr:row>
      <xdr:rowOff>82042</xdr:rowOff>
    </xdr:to>
    <xdr:sp macro="" textlink="">
      <xdr:nvSpPr>
        <xdr:cNvPr id="788" name="楕円 787"/>
        <xdr:cNvSpPr/>
      </xdr:nvSpPr>
      <xdr:spPr>
        <a:xfrm>
          <a:off x="19458940" y="138983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3319</xdr:rowOff>
    </xdr:from>
    <xdr:ext cx="469744" cy="259045"/>
    <xdr:sp macro="" textlink="">
      <xdr:nvSpPr>
        <xdr:cNvPr id="789" name="【消防施設】&#10;一人当たり面積該当値テキスト"/>
        <xdr:cNvSpPr txBox="1"/>
      </xdr:nvSpPr>
      <xdr:spPr>
        <a:xfrm>
          <a:off x="19547840" y="1374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151892</xdr:rowOff>
    </xdr:from>
    <xdr:to>
      <xdr:col>112</xdr:col>
      <xdr:colOff>38100</xdr:colOff>
      <xdr:row>83</xdr:row>
      <xdr:rowOff>82042</xdr:rowOff>
    </xdr:to>
    <xdr:sp macro="" textlink="">
      <xdr:nvSpPr>
        <xdr:cNvPr id="790" name="楕円 789"/>
        <xdr:cNvSpPr/>
      </xdr:nvSpPr>
      <xdr:spPr>
        <a:xfrm>
          <a:off x="18735040" y="138983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31242</xdr:rowOff>
    </xdr:from>
    <xdr:to>
      <xdr:col>116</xdr:col>
      <xdr:colOff>63500</xdr:colOff>
      <xdr:row>83</xdr:row>
      <xdr:rowOff>31242</xdr:rowOff>
    </xdr:to>
    <xdr:cxnSp macro="">
      <xdr:nvCxnSpPr>
        <xdr:cNvPr id="791" name="直線コネクタ 790"/>
        <xdr:cNvCxnSpPr/>
      </xdr:nvCxnSpPr>
      <xdr:spPr>
        <a:xfrm>
          <a:off x="18778220" y="13945362"/>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151892</xdr:rowOff>
    </xdr:from>
    <xdr:to>
      <xdr:col>107</xdr:col>
      <xdr:colOff>101600</xdr:colOff>
      <xdr:row>83</xdr:row>
      <xdr:rowOff>82042</xdr:rowOff>
    </xdr:to>
    <xdr:sp macro="" textlink="">
      <xdr:nvSpPr>
        <xdr:cNvPr id="792" name="楕円 791"/>
        <xdr:cNvSpPr/>
      </xdr:nvSpPr>
      <xdr:spPr>
        <a:xfrm>
          <a:off x="17937480" y="138983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31242</xdr:rowOff>
    </xdr:from>
    <xdr:to>
      <xdr:col>111</xdr:col>
      <xdr:colOff>177800</xdr:colOff>
      <xdr:row>83</xdr:row>
      <xdr:rowOff>31242</xdr:rowOff>
    </xdr:to>
    <xdr:cxnSp macro="">
      <xdr:nvCxnSpPr>
        <xdr:cNvPr id="793" name="直線コネクタ 792"/>
        <xdr:cNvCxnSpPr/>
      </xdr:nvCxnSpPr>
      <xdr:spPr>
        <a:xfrm>
          <a:off x="17988280" y="1394536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151892</xdr:rowOff>
    </xdr:from>
    <xdr:to>
      <xdr:col>102</xdr:col>
      <xdr:colOff>165100</xdr:colOff>
      <xdr:row>83</xdr:row>
      <xdr:rowOff>82042</xdr:rowOff>
    </xdr:to>
    <xdr:sp macro="" textlink="">
      <xdr:nvSpPr>
        <xdr:cNvPr id="794" name="楕円 793"/>
        <xdr:cNvSpPr/>
      </xdr:nvSpPr>
      <xdr:spPr>
        <a:xfrm>
          <a:off x="17162780" y="138983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31242</xdr:rowOff>
    </xdr:from>
    <xdr:to>
      <xdr:col>107</xdr:col>
      <xdr:colOff>50800</xdr:colOff>
      <xdr:row>83</xdr:row>
      <xdr:rowOff>31242</xdr:rowOff>
    </xdr:to>
    <xdr:cxnSp macro="">
      <xdr:nvCxnSpPr>
        <xdr:cNvPr id="795" name="直線コネクタ 794"/>
        <xdr:cNvCxnSpPr/>
      </xdr:nvCxnSpPr>
      <xdr:spPr>
        <a:xfrm>
          <a:off x="17213580" y="1394536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796" name="n_1aveValue【消防施設】&#10;一人当たり面積"/>
        <xdr:cNvSpPr txBox="1"/>
      </xdr:nvSpPr>
      <xdr:spPr>
        <a:xfrm>
          <a:off x="18561127" y="1407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797" name="n_2aveValue【消防施設】&#10;一人当たり面積"/>
        <xdr:cNvSpPr txBox="1"/>
      </xdr:nvSpPr>
      <xdr:spPr>
        <a:xfrm>
          <a:off x="1777626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798" name="n_3aveValue【消防施設】&#10;一人当たり面積"/>
        <xdr:cNvSpPr txBox="1"/>
      </xdr:nvSpPr>
      <xdr:spPr>
        <a:xfrm>
          <a:off x="17001567" y="1411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77995</xdr:rowOff>
    </xdr:from>
    <xdr:ext cx="469744" cy="259045"/>
    <xdr:sp macro="" textlink="">
      <xdr:nvSpPr>
        <xdr:cNvPr id="799" name="n_4aveValue【消防施設】&#10;一人当たり面積"/>
        <xdr:cNvSpPr txBox="1"/>
      </xdr:nvSpPr>
      <xdr:spPr>
        <a:xfrm>
          <a:off x="16226867" y="1382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98569</xdr:rowOff>
    </xdr:from>
    <xdr:ext cx="469744" cy="259045"/>
    <xdr:sp macro="" textlink="">
      <xdr:nvSpPr>
        <xdr:cNvPr id="800" name="n_1mainValue【消防施設】&#10;一人当たり面積"/>
        <xdr:cNvSpPr txBox="1"/>
      </xdr:nvSpPr>
      <xdr:spPr>
        <a:xfrm>
          <a:off x="18561127" y="1367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98569</xdr:rowOff>
    </xdr:from>
    <xdr:ext cx="469744" cy="259045"/>
    <xdr:sp macro="" textlink="">
      <xdr:nvSpPr>
        <xdr:cNvPr id="801" name="n_2mainValue【消防施設】&#10;一人当たり面積"/>
        <xdr:cNvSpPr txBox="1"/>
      </xdr:nvSpPr>
      <xdr:spPr>
        <a:xfrm>
          <a:off x="17776267" y="1367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98569</xdr:rowOff>
    </xdr:from>
    <xdr:ext cx="469744" cy="259045"/>
    <xdr:sp macro="" textlink="">
      <xdr:nvSpPr>
        <xdr:cNvPr id="802" name="n_3mainValue【消防施設】&#10;一人当たり面積"/>
        <xdr:cNvSpPr txBox="1"/>
      </xdr:nvSpPr>
      <xdr:spPr>
        <a:xfrm>
          <a:off x="17001567" y="1367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3" name="正方形/長方形 802"/>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4" name="正方形/長方形 803"/>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5" name="正方形/長方形 804"/>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6" name="正方形/長方形 805"/>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7" name="正方形/長方形 806"/>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8" name="正方形/長方形 807"/>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9" name="正方形/長方形 808"/>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0" name="正方形/長方形 809"/>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1" name="テキスト ボックス 810"/>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2" name="直線コネクタ 811"/>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3" name="テキスト ボックス 812"/>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4" name="直線コネクタ 813"/>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5" name="テキスト ボックス 814"/>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6" name="直線コネクタ 815"/>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7" name="テキスト ボックス 816"/>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8" name="直線コネクタ 817"/>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9" name="テキスト ボックス 818"/>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0" name="直線コネクタ 819"/>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1" name="テキスト ボックス 820"/>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2" name="直線コネクタ 821"/>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3" name="テキスト ボックス 822"/>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4" name="直線コネクタ 823"/>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5" name="テキスト ボックス 824"/>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6" name="直線コネクタ 825"/>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7"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28" name="直線コネクタ 827"/>
        <xdr:cNvCxnSpPr/>
      </xdr:nvCxnSpPr>
      <xdr:spPr>
        <a:xfrm flipV="1">
          <a:off x="14375764" y="16734609"/>
          <a:ext cx="0" cy="1571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29" name="【庁舎】&#10;有形固定資産減価償却率最小値テキスト"/>
        <xdr:cNvSpPr txBox="1"/>
      </xdr:nvSpPr>
      <xdr:spPr>
        <a:xfrm>
          <a:off x="14414500" y="1831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30" name="直線コネクタ 829"/>
        <xdr:cNvCxnSpPr/>
      </xdr:nvCxnSpPr>
      <xdr:spPr>
        <a:xfrm>
          <a:off x="14287500" y="18306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31" name="【庁舎】&#10;有形固定資産減価償却率最大値テキスト"/>
        <xdr:cNvSpPr txBox="1"/>
      </xdr:nvSpPr>
      <xdr:spPr>
        <a:xfrm>
          <a:off x="14414500" y="165136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32" name="直線コネクタ 831"/>
        <xdr:cNvCxnSpPr/>
      </xdr:nvCxnSpPr>
      <xdr:spPr>
        <a:xfrm>
          <a:off x="14287500" y="167346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833" name="【庁舎】&#10;有形固定資産減価償却率平均値テキスト"/>
        <xdr:cNvSpPr txBox="1"/>
      </xdr:nvSpPr>
      <xdr:spPr>
        <a:xfrm>
          <a:off x="14414500" y="17378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34" name="フローチャート: 判断 833"/>
        <xdr:cNvSpPr/>
      </xdr:nvSpPr>
      <xdr:spPr>
        <a:xfrm>
          <a:off x="14325600" y="1752364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35" name="フローチャート: 判断 834"/>
        <xdr:cNvSpPr/>
      </xdr:nvSpPr>
      <xdr:spPr>
        <a:xfrm>
          <a:off x="13578840" y="175873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36" name="フローチャート: 判断 835"/>
        <xdr:cNvSpPr/>
      </xdr:nvSpPr>
      <xdr:spPr>
        <a:xfrm>
          <a:off x="12804140" y="175905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37" name="フローチャート: 判断 836"/>
        <xdr:cNvSpPr/>
      </xdr:nvSpPr>
      <xdr:spPr>
        <a:xfrm>
          <a:off x="12029440" y="17616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838" name="フローチャート: 判断 837"/>
        <xdr:cNvSpPr/>
      </xdr:nvSpPr>
      <xdr:spPr>
        <a:xfrm>
          <a:off x="11231880" y="175350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9" name="テキスト ボックス 838"/>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0" name="テキスト ボックス 839"/>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1" name="テキスト ボックス 840"/>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2" name="テキスト ボックス 841"/>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3" name="テキスト ボックス 842"/>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44994</xdr:rowOff>
    </xdr:from>
    <xdr:to>
      <xdr:col>85</xdr:col>
      <xdr:colOff>177800</xdr:colOff>
      <xdr:row>106</xdr:row>
      <xdr:rowOff>146594</xdr:rowOff>
    </xdr:to>
    <xdr:sp macro="" textlink="">
      <xdr:nvSpPr>
        <xdr:cNvPr id="844" name="楕円 843"/>
        <xdr:cNvSpPr/>
      </xdr:nvSpPr>
      <xdr:spPr>
        <a:xfrm>
          <a:off x="14325600" y="1781483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23421</xdr:rowOff>
    </xdr:from>
    <xdr:ext cx="405111" cy="259045"/>
    <xdr:sp macro="" textlink="">
      <xdr:nvSpPr>
        <xdr:cNvPr id="845" name="【庁舎】&#10;有形固定資産減価償却率該当値テキスト"/>
        <xdr:cNvSpPr txBox="1"/>
      </xdr:nvSpPr>
      <xdr:spPr>
        <a:xfrm>
          <a:off x="14414500" y="17793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44994</xdr:rowOff>
    </xdr:from>
    <xdr:to>
      <xdr:col>81</xdr:col>
      <xdr:colOff>101600</xdr:colOff>
      <xdr:row>106</xdr:row>
      <xdr:rowOff>146594</xdr:rowOff>
    </xdr:to>
    <xdr:sp macro="" textlink="">
      <xdr:nvSpPr>
        <xdr:cNvPr id="846" name="楕円 845"/>
        <xdr:cNvSpPr/>
      </xdr:nvSpPr>
      <xdr:spPr>
        <a:xfrm>
          <a:off x="13578840" y="1781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95794</xdr:rowOff>
    </xdr:from>
    <xdr:to>
      <xdr:col>85</xdr:col>
      <xdr:colOff>127000</xdr:colOff>
      <xdr:row>106</xdr:row>
      <xdr:rowOff>95794</xdr:rowOff>
    </xdr:to>
    <xdr:cxnSp macro="">
      <xdr:nvCxnSpPr>
        <xdr:cNvPr id="847" name="直線コネクタ 846"/>
        <xdr:cNvCxnSpPr/>
      </xdr:nvCxnSpPr>
      <xdr:spPr>
        <a:xfrm>
          <a:off x="13629640" y="17865634"/>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43362</xdr:rowOff>
    </xdr:from>
    <xdr:to>
      <xdr:col>76</xdr:col>
      <xdr:colOff>165100</xdr:colOff>
      <xdr:row>106</xdr:row>
      <xdr:rowOff>144962</xdr:rowOff>
    </xdr:to>
    <xdr:sp macro="" textlink="">
      <xdr:nvSpPr>
        <xdr:cNvPr id="848" name="楕円 847"/>
        <xdr:cNvSpPr/>
      </xdr:nvSpPr>
      <xdr:spPr>
        <a:xfrm>
          <a:off x="12804140" y="1781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94162</xdr:rowOff>
    </xdr:from>
    <xdr:to>
      <xdr:col>81</xdr:col>
      <xdr:colOff>50800</xdr:colOff>
      <xdr:row>106</xdr:row>
      <xdr:rowOff>95794</xdr:rowOff>
    </xdr:to>
    <xdr:cxnSp macro="">
      <xdr:nvCxnSpPr>
        <xdr:cNvPr id="849" name="直線コネクタ 848"/>
        <xdr:cNvCxnSpPr/>
      </xdr:nvCxnSpPr>
      <xdr:spPr>
        <a:xfrm>
          <a:off x="12854940" y="17864002"/>
          <a:ext cx="7747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22134</xdr:rowOff>
    </xdr:from>
    <xdr:to>
      <xdr:col>72</xdr:col>
      <xdr:colOff>38100</xdr:colOff>
      <xdr:row>106</xdr:row>
      <xdr:rowOff>123734</xdr:rowOff>
    </xdr:to>
    <xdr:sp macro="" textlink="">
      <xdr:nvSpPr>
        <xdr:cNvPr id="850" name="楕円 849"/>
        <xdr:cNvSpPr/>
      </xdr:nvSpPr>
      <xdr:spPr>
        <a:xfrm>
          <a:off x="12029440" y="177919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72934</xdr:rowOff>
    </xdr:from>
    <xdr:to>
      <xdr:col>76</xdr:col>
      <xdr:colOff>114300</xdr:colOff>
      <xdr:row>106</xdr:row>
      <xdr:rowOff>94162</xdr:rowOff>
    </xdr:to>
    <xdr:cxnSp macro="">
      <xdr:nvCxnSpPr>
        <xdr:cNvPr id="851" name="直線コネクタ 850"/>
        <xdr:cNvCxnSpPr/>
      </xdr:nvCxnSpPr>
      <xdr:spPr>
        <a:xfrm>
          <a:off x="12072620" y="17842774"/>
          <a:ext cx="78232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852" name="n_1aveValue【庁舎】&#10;有形固定資産減価償却率"/>
        <xdr:cNvSpPr txBox="1"/>
      </xdr:nvSpPr>
      <xdr:spPr>
        <a:xfrm>
          <a:off x="13437244" y="1736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853" name="n_2aveValue【庁舎】&#10;有形固定資産減価償却率"/>
        <xdr:cNvSpPr txBox="1"/>
      </xdr:nvSpPr>
      <xdr:spPr>
        <a:xfrm>
          <a:off x="12675244" y="1736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854" name="n_3aveValue【庁舎】&#10;有形固定資産減価償却率"/>
        <xdr:cNvSpPr txBox="1"/>
      </xdr:nvSpPr>
      <xdr:spPr>
        <a:xfrm>
          <a:off x="11900544" y="1739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47189</xdr:rowOff>
    </xdr:from>
    <xdr:ext cx="405111" cy="259045"/>
    <xdr:sp macro="" textlink="">
      <xdr:nvSpPr>
        <xdr:cNvPr id="855" name="n_4aveValue【庁舎】&#10;有形固定資産減価償却率"/>
        <xdr:cNvSpPr txBox="1"/>
      </xdr:nvSpPr>
      <xdr:spPr>
        <a:xfrm>
          <a:off x="11102984" y="17314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137721</xdr:rowOff>
    </xdr:from>
    <xdr:ext cx="405111" cy="259045"/>
    <xdr:sp macro="" textlink="">
      <xdr:nvSpPr>
        <xdr:cNvPr id="856" name="n_1mainValue【庁舎】&#10;有形固定資産減価償却率"/>
        <xdr:cNvSpPr txBox="1"/>
      </xdr:nvSpPr>
      <xdr:spPr>
        <a:xfrm>
          <a:off x="13437244" y="17907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136089</xdr:rowOff>
    </xdr:from>
    <xdr:ext cx="405111" cy="259045"/>
    <xdr:sp macro="" textlink="">
      <xdr:nvSpPr>
        <xdr:cNvPr id="857" name="n_2mainValue【庁舎】&#10;有形固定資産減価償却率"/>
        <xdr:cNvSpPr txBox="1"/>
      </xdr:nvSpPr>
      <xdr:spPr>
        <a:xfrm>
          <a:off x="12675244" y="1790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114861</xdr:rowOff>
    </xdr:from>
    <xdr:ext cx="405111" cy="259045"/>
    <xdr:sp macro="" textlink="">
      <xdr:nvSpPr>
        <xdr:cNvPr id="858" name="n_3mainValue【庁舎】&#10;有形固定資産減価償却率"/>
        <xdr:cNvSpPr txBox="1"/>
      </xdr:nvSpPr>
      <xdr:spPr>
        <a:xfrm>
          <a:off x="11900544" y="178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9" name="正方形/長方形 85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0" name="正方形/長方形 85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1" name="正方形/長方形 86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2" name="正方形/長方形 86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3" name="正方形/長方形 86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4" name="正方形/長方形 86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5" name="正方形/長方形 86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6" name="正方形/長方形 86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7" name="テキスト ボックス 86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8" name="直線コネクタ 86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9" name="直線コネクタ 868"/>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70" name="テキスト ボックス 869"/>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71" name="直線コネクタ 870"/>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72" name="テキスト ボックス 871"/>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73" name="直線コネクタ 872"/>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4" name="テキスト ボックス 873"/>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5" name="直線コネクタ 874"/>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76" name="テキスト ボックス 875"/>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7" name="直線コネクタ 876"/>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8" name="テキスト ボックス 877"/>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9"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880" name="直線コネクタ 879"/>
        <xdr:cNvCxnSpPr/>
      </xdr:nvCxnSpPr>
      <xdr:spPr>
        <a:xfrm flipV="1">
          <a:off x="19509104" y="16812768"/>
          <a:ext cx="0" cy="1157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881" name="【庁舎】&#10;一人当たり面積最小値テキスト"/>
        <xdr:cNvSpPr txBox="1"/>
      </xdr:nvSpPr>
      <xdr:spPr>
        <a:xfrm>
          <a:off x="19547840" y="1797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882" name="直線コネクタ 881"/>
        <xdr:cNvCxnSpPr/>
      </xdr:nvCxnSpPr>
      <xdr:spPr>
        <a:xfrm>
          <a:off x="19443700" y="179702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83" name="【庁舎】&#10;一人当たり面積最大値テキスト"/>
        <xdr:cNvSpPr txBox="1"/>
      </xdr:nvSpPr>
      <xdr:spPr>
        <a:xfrm>
          <a:off x="19547840" y="1659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84" name="直線コネクタ 883"/>
        <xdr:cNvCxnSpPr/>
      </xdr:nvCxnSpPr>
      <xdr:spPr>
        <a:xfrm>
          <a:off x="19443700" y="168127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3827</xdr:rowOff>
    </xdr:from>
    <xdr:ext cx="469744" cy="259045"/>
    <xdr:sp macro="" textlink="">
      <xdr:nvSpPr>
        <xdr:cNvPr id="885" name="【庁舎】&#10;一人当たり面積平均値テキスト"/>
        <xdr:cNvSpPr txBox="1"/>
      </xdr:nvSpPr>
      <xdr:spPr>
        <a:xfrm>
          <a:off x="19547840" y="17606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886" name="フローチャート: 判断 885"/>
        <xdr:cNvSpPr/>
      </xdr:nvSpPr>
      <xdr:spPr>
        <a:xfrm>
          <a:off x="1945894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887" name="フローチャート: 判断 886"/>
        <xdr:cNvSpPr/>
      </xdr:nvSpPr>
      <xdr:spPr>
        <a:xfrm>
          <a:off x="18735040" y="176527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888" name="フローチャート: 判断 887"/>
        <xdr:cNvSpPr/>
      </xdr:nvSpPr>
      <xdr:spPr>
        <a:xfrm>
          <a:off x="17937480" y="1766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889" name="フローチャート: 判断 888"/>
        <xdr:cNvSpPr/>
      </xdr:nvSpPr>
      <xdr:spPr>
        <a:xfrm>
          <a:off x="17162780" y="1767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139700</xdr:rowOff>
    </xdr:from>
    <xdr:to>
      <xdr:col>98</xdr:col>
      <xdr:colOff>38100</xdr:colOff>
      <xdr:row>105</xdr:row>
      <xdr:rowOff>69850</xdr:rowOff>
    </xdr:to>
    <xdr:sp macro="" textlink="">
      <xdr:nvSpPr>
        <xdr:cNvPr id="890" name="フローチャート: 判断 889"/>
        <xdr:cNvSpPr/>
      </xdr:nvSpPr>
      <xdr:spPr>
        <a:xfrm>
          <a:off x="16388080" y="17574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1" name="テキスト ボックス 890"/>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2" name="テキスト ボックス 891"/>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3" name="テキスト ボックス 892"/>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4" name="テキスト ボックス 893"/>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5" name="テキスト ボックス 894"/>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167132</xdr:rowOff>
    </xdr:from>
    <xdr:to>
      <xdr:col>116</xdr:col>
      <xdr:colOff>114300</xdr:colOff>
      <xdr:row>104</xdr:row>
      <xdr:rowOff>97282</xdr:rowOff>
    </xdr:to>
    <xdr:sp macro="" textlink="">
      <xdr:nvSpPr>
        <xdr:cNvPr id="896" name="楕円 895"/>
        <xdr:cNvSpPr/>
      </xdr:nvSpPr>
      <xdr:spPr>
        <a:xfrm>
          <a:off x="19458940" y="174340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18559</xdr:rowOff>
    </xdr:from>
    <xdr:ext cx="469744" cy="259045"/>
    <xdr:sp macro="" textlink="">
      <xdr:nvSpPr>
        <xdr:cNvPr id="897" name="【庁舎】&#10;一人当たり面積該当値テキスト"/>
        <xdr:cNvSpPr txBox="1"/>
      </xdr:nvSpPr>
      <xdr:spPr>
        <a:xfrm>
          <a:off x="19547840" y="1728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164846</xdr:rowOff>
    </xdr:from>
    <xdr:to>
      <xdr:col>112</xdr:col>
      <xdr:colOff>38100</xdr:colOff>
      <xdr:row>104</xdr:row>
      <xdr:rowOff>94996</xdr:rowOff>
    </xdr:to>
    <xdr:sp macro="" textlink="">
      <xdr:nvSpPr>
        <xdr:cNvPr id="898" name="楕円 897"/>
        <xdr:cNvSpPr/>
      </xdr:nvSpPr>
      <xdr:spPr>
        <a:xfrm>
          <a:off x="18735040" y="174317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44196</xdr:rowOff>
    </xdr:from>
    <xdr:to>
      <xdr:col>116</xdr:col>
      <xdr:colOff>63500</xdr:colOff>
      <xdr:row>104</xdr:row>
      <xdr:rowOff>46482</xdr:rowOff>
    </xdr:to>
    <xdr:cxnSp macro="">
      <xdr:nvCxnSpPr>
        <xdr:cNvPr id="899" name="直線コネクタ 898"/>
        <xdr:cNvCxnSpPr/>
      </xdr:nvCxnSpPr>
      <xdr:spPr>
        <a:xfrm>
          <a:off x="18778220" y="17478756"/>
          <a:ext cx="7315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169418</xdr:rowOff>
    </xdr:from>
    <xdr:to>
      <xdr:col>107</xdr:col>
      <xdr:colOff>101600</xdr:colOff>
      <xdr:row>104</xdr:row>
      <xdr:rowOff>99568</xdr:rowOff>
    </xdr:to>
    <xdr:sp macro="" textlink="">
      <xdr:nvSpPr>
        <xdr:cNvPr id="900" name="楕円 899"/>
        <xdr:cNvSpPr/>
      </xdr:nvSpPr>
      <xdr:spPr>
        <a:xfrm>
          <a:off x="17937480" y="174363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44196</xdr:rowOff>
    </xdr:from>
    <xdr:to>
      <xdr:col>111</xdr:col>
      <xdr:colOff>177800</xdr:colOff>
      <xdr:row>104</xdr:row>
      <xdr:rowOff>48768</xdr:rowOff>
    </xdr:to>
    <xdr:cxnSp macro="">
      <xdr:nvCxnSpPr>
        <xdr:cNvPr id="901" name="直線コネクタ 900"/>
        <xdr:cNvCxnSpPr/>
      </xdr:nvCxnSpPr>
      <xdr:spPr>
        <a:xfrm flipV="1">
          <a:off x="17988280" y="17478756"/>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167132</xdr:rowOff>
    </xdr:from>
    <xdr:to>
      <xdr:col>102</xdr:col>
      <xdr:colOff>165100</xdr:colOff>
      <xdr:row>104</xdr:row>
      <xdr:rowOff>97282</xdr:rowOff>
    </xdr:to>
    <xdr:sp macro="" textlink="">
      <xdr:nvSpPr>
        <xdr:cNvPr id="902" name="楕円 901"/>
        <xdr:cNvSpPr/>
      </xdr:nvSpPr>
      <xdr:spPr>
        <a:xfrm>
          <a:off x="17162780" y="174340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46482</xdr:rowOff>
    </xdr:from>
    <xdr:to>
      <xdr:col>107</xdr:col>
      <xdr:colOff>50800</xdr:colOff>
      <xdr:row>104</xdr:row>
      <xdr:rowOff>48768</xdr:rowOff>
    </xdr:to>
    <xdr:cxnSp macro="">
      <xdr:nvCxnSpPr>
        <xdr:cNvPr id="903" name="直線コネクタ 902"/>
        <xdr:cNvCxnSpPr/>
      </xdr:nvCxnSpPr>
      <xdr:spPr>
        <a:xfrm>
          <a:off x="17213580" y="17481042"/>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143273</xdr:rowOff>
    </xdr:from>
    <xdr:ext cx="469744" cy="259045"/>
    <xdr:sp macro="" textlink="">
      <xdr:nvSpPr>
        <xdr:cNvPr id="904" name="n_1aveValue【庁舎】&#10;一人当たり面積"/>
        <xdr:cNvSpPr txBox="1"/>
      </xdr:nvSpPr>
      <xdr:spPr>
        <a:xfrm>
          <a:off x="18561127" y="1774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154703</xdr:rowOff>
    </xdr:from>
    <xdr:ext cx="469744" cy="259045"/>
    <xdr:sp macro="" textlink="">
      <xdr:nvSpPr>
        <xdr:cNvPr id="905" name="n_2aveValue【庁舎】&#10;一人当たり面積"/>
        <xdr:cNvSpPr txBox="1"/>
      </xdr:nvSpPr>
      <xdr:spPr>
        <a:xfrm>
          <a:off x="17776267" y="1775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161562</xdr:rowOff>
    </xdr:from>
    <xdr:ext cx="469744" cy="259045"/>
    <xdr:sp macro="" textlink="">
      <xdr:nvSpPr>
        <xdr:cNvPr id="906" name="n_3aveValue【庁舎】&#10;一人当たり面積"/>
        <xdr:cNvSpPr txBox="1"/>
      </xdr:nvSpPr>
      <xdr:spPr>
        <a:xfrm>
          <a:off x="17001567" y="1776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86377</xdr:rowOff>
    </xdr:from>
    <xdr:ext cx="469744" cy="259045"/>
    <xdr:sp macro="" textlink="">
      <xdr:nvSpPr>
        <xdr:cNvPr id="907" name="n_4aveValue【庁舎】&#10;一人当たり面積"/>
        <xdr:cNvSpPr txBox="1"/>
      </xdr:nvSpPr>
      <xdr:spPr>
        <a:xfrm>
          <a:off x="16226867"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111523</xdr:rowOff>
    </xdr:from>
    <xdr:ext cx="469744" cy="259045"/>
    <xdr:sp macro="" textlink="">
      <xdr:nvSpPr>
        <xdr:cNvPr id="908" name="n_1mainValue【庁舎】&#10;一人当たり面積"/>
        <xdr:cNvSpPr txBox="1"/>
      </xdr:nvSpPr>
      <xdr:spPr>
        <a:xfrm>
          <a:off x="18561127" y="1721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116095</xdr:rowOff>
    </xdr:from>
    <xdr:ext cx="469744" cy="259045"/>
    <xdr:sp macro="" textlink="">
      <xdr:nvSpPr>
        <xdr:cNvPr id="909" name="n_2mainValue【庁舎】&#10;一人当たり面積"/>
        <xdr:cNvSpPr txBox="1"/>
      </xdr:nvSpPr>
      <xdr:spPr>
        <a:xfrm>
          <a:off x="17776267" y="1721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113809</xdr:rowOff>
    </xdr:from>
    <xdr:ext cx="469744" cy="259045"/>
    <xdr:sp macro="" textlink="">
      <xdr:nvSpPr>
        <xdr:cNvPr id="910" name="n_3mainValue【庁舎】&#10;一人当たり面積"/>
        <xdr:cNvSpPr txBox="1"/>
      </xdr:nvSpPr>
      <xdr:spPr>
        <a:xfrm>
          <a:off x="17001567" y="17213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1" name="正方形/長方形 910"/>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2" name="正方形/長方形 911"/>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3" name="テキスト ボックス 912"/>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a:solidFill>
                <a:schemeClr val="dk1"/>
              </a:solidFill>
              <a:effectLst/>
              <a:latin typeface="+mn-lt"/>
              <a:ea typeface="+mn-ea"/>
              <a:cs typeface="+mn-cs"/>
            </a:rPr>
            <a:t>有形固定資産減価償却率について、</a:t>
          </a:r>
          <a:r>
            <a:rPr kumimoji="1" lang="ja-JP" altLang="en-US" sz="1100" b="1">
              <a:solidFill>
                <a:schemeClr val="dk1"/>
              </a:solidFill>
              <a:effectLst/>
              <a:latin typeface="+mn-lt"/>
              <a:ea typeface="+mn-ea"/>
              <a:cs typeface="+mn-cs"/>
            </a:rPr>
            <a:t>ほとんどの</a:t>
          </a:r>
          <a:r>
            <a:rPr kumimoji="1" lang="ja-JP" altLang="ja-JP" sz="1100" b="1">
              <a:solidFill>
                <a:schemeClr val="dk1"/>
              </a:solidFill>
              <a:effectLst/>
              <a:latin typeface="+mn-lt"/>
              <a:ea typeface="+mn-ea"/>
              <a:cs typeface="+mn-cs"/>
            </a:rPr>
            <a:t>施設</a:t>
          </a:r>
          <a:r>
            <a:rPr kumimoji="1" lang="ja-JP" altLang="en-US" sz="1100" b="1">
              <a:solidFill>
                <a:schemeClr val="dk1"/>
              </a:solidFill>
              <a:effectLst/>
              <a:latin typeface="+mn-lt"/>
              <a:ea typeface="+mn-ea"/>
              <a:cs typeface="+mn-cs"/>
            </a:rPr>
            <a:t>で</a:t>
          </a:r>
          <a:r>
            <a:rPr kumimoji="1" lang="ja-JP" altLang="ja-JP" sz="1100" b="1">
              <a:solidFill>
                <a:schemeClr val="dk1"/>
              </a:solidFill>
              <a:effectLst/>
              <a:latin typeface="+mn-lt"/>
              <a:ea typeface="+mn-ea"/>
              <a:cs typeface="+mn-cs"/>
            </a:rPr>
            <a:t>全国・県平均、類似団体平均値を上回っており、本市の施設は老朽化が進んでいることが懸念されます。</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1" i="0">
              <a:solidFill>
                <a:schemeClr val="dk1"/>
              </a:solidFill>
              <a:effectLst/>
              <a:latin typeface="+mn-lt"/>
              <a:ea typeface="+mn-ea"/>
              <a:cs typeface="+mn-cs"/>
            </a:rPr>
            <a:t>一人当たりの面積等について、</a:t>
          </a:r>
          <a:r>
            <a:rPr lang="ja-JP" altLang="en-US" sz="1100" b="1" i="0">
              <a:solidFill>
                <a:schemeClr val="dk1"/>
              </a:solidFill>
              <a:effectLst/>
              <a:latin typeface="+mn-lt"/>
              <a:ea typeface="+mn-ea"/>
              <a:cs typeface="+mn-cs"/>
            </a:rPr>
            <a:t>図書館</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体育館・プール、保健センター・保健所</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福祉施設</a:t>
          </a:r>
          <a:r>
            <a:rPr kumimoji="1" lang="ja-JP" altLang="ja-JP" sz="1100" b="1">
              <a:solidFill>
                <a:schemeClr val="dk1"/>
              </a:solidFill>
              <a:effectLst/>
              <a:latin typeface="+mn-lt"/>
              <a:ea typeface="+mn-ea"/>
              <a:cs typeface="+mn-cs"/>
            </a:rPr>
            <a:t>は全国・県平均、類似団体平均値を下回って</a:t>
          </a:r>
          <a:r>
            <a:rPr kumimoji="1" lang="ja-JP" altLang="en-US" sz="1100" b="1">
              <a:solidFill>
                <a:schemeClr val="dk1"/>
              </a:solidFill>
              <a:effectLst/>
              <a:latin typeface="+mn-lt"/>
              <a:ea typeface="+mn-ea"/>
              <a:cs typeface="+mn-cs"/>
            </a:rPr>
            <a:t>いるため、当該</a:t>
          </a:r>
          <a:r>
            <a:rPr kumimoji="1" lang="ja-JP" altLang="ja-JP" sz="1100" b="1">
              <a:solidFill>
                <a:schemeClr val="dk1"/>
              </a:solidFill>
              <a:effectLst/>
              <a:latin typeface="+mn-lt"/>
              <a:ea typeface="+mn-ea"/>
              <a:cs typeface="+mn-cs"/>
            </a:rPr>
            <a:t>施設は他団体と比べ規模が</a:t>
          </a:r>
          <a:r>
            <a:rPr kumimoji="1" lang="ja-JP" altLang="en-US" sz="1100" b="1">
              <a:solidFill>
                <a:schemeClr val="dk1"/>
              </a:solidFill>
              <a:effectLst/>
              <a:latin typeface="+mn-lt"/>
              <a:ea typeface="+mn-ea"/>
              <a:cs typeface="+mn-cs"/>
            </a:rPr>
            <a:t>小さい</a:t>
          </a:r>
          <a:r>
            <a:rPr kumimoji="1" lang="ja-JP" altLang="ja-JP" sz="1100" b="1">
              <a:solidFill>
                <a:schemeClr val="dk1"/>
              </a:solidFill>
              <a:effectLst/>
              <a:latin typeface="+mn-lt"/>
              <a:ea typeface="+mn-ea"/>
              <a:cs typeface="+mn-cs"/>
            </a:rPr>
            <a:t>ことが伺えます。</a:t>
          </a:r>
          <a:endParaRPr lang="ja-JP" altLang="ja-JP">
            <a:effectLst/>
          </a:endParaRPr>
        </a:p>
        <a:p>
          <a:r>
            <a:rPr lang="ja-JP" altLang="ja-JP" sz="1100" b="1">
              <a:solidFill>
                <a:schemeClr val="dk1"/>
              </a:solidFill>
              <a:effectLst/>
              <a:latin typeface="+mn-lt"/>
              <a:ea typeface="+mn-ea"/>
              <a:cs typeface="+mn-cs"/>
            </a:rPr>
            <a:t>老朽化が進んでいる施設については、亀山市公共施設等総合管理計画と整合性を図り、</a:t>
          </a:r>
          <a:r>
            <a:rPr lang="ja-JP" altLang="ja-JP" sz="1100" b="1" i="0" baseline="0">
              <a:solidFill>
                <a:schemeClr val="dk1"/>
              </a:solidFill>
              <a:effectLst/>
              <a:latin typeface="+mn-lt"/>
              <a:ea typeface="+mn-ea"/>
              <a:cs typeface="+mn-cs"/>
            </a:rPr>
            <a:t>行政サービスの水準や市民の利便性、最適な配置など様々な視点から総合的に施設の在り方を見直していきます。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49,720
47,625
191.04
21,696,712
20,947,896
653,751
12,790,434
15,658,760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baseline="0">
              <a:solidFill>
                <a:schemeClr val="dk1"/>
              </a:solidFill>
              <a:effectLst/>
              <a:latin typeface="+mn-lt"/>
              <a:ea typeface="+mn-ea"/>
              <a:cs typeface="+mn-cs"/>
            </a:rPr>
            <a:t>　</a:t>
          </a:r>
          <a:r>
            <a:rPr lang="ja-JP" altLang="ja-JP" sz="1100" b="1" i="0" baseline="0">
              <a:solidFill>
                <a:schemeClr val="dk1"/>
              </a:solidFill>
              <a:effectLst/>
              <a:latin typeface="+mn-lt"/>
              <a:ea typeface="+mn-ea"/>
              <a:cs typeface="+mn-cs"/>
            </a:rPr>
            <a:t>３</a:t>
          </a:r>
          <a:r>
            <a:rPr lang="ja-JP" altLang="ja-JP" sz="1100" b="1" i="0">
              <a:solidFill>
                <a:schemeClr val="dk1"/>
              </a:solidFill>
              <a:effectLst/>
              <a:latin typeface="+mn-lt"/>
              <a:ea typeface="+mn-ea"/>
              <a:cs typeface="+mn-cs"/>
            </a:rPr>
            <a:t>箇年平均である財政力指数は、０．９</a:t>
          </a:r>
          <a:r>
            <a:rPr lang="ja-JP" altLang="en-US" sz="1100" b="1" i="0">
              <a:solidFill>
                <a:schemeClr val="dk1"/>
              </a:solidFill>
              <a:effectLst/>
              <a:latin typeface="+mn-lt"/>
              <a:ea typeface="+mn-ea"/>
              <a:cs typeface="+mn-cs"/>
            </a:rPr>
            <a:t>１</a:t>
          </a:r>
          <a:r>
            <a:rPr lang="ja-JP" altLang="ja-JP" sz="1100" b="1" i="0">
              <a:solidFill>
                <a:schemeClr val="dk1"/>
              </a:solidFill>
              <a:effectLst/>
              <a:latin typeface="+mn-lt"/>
              <a:ea typeface="+mn-ea"/>
              <a:cs typeface="+mn-cs"/>
            </a:rPr>
            <a:t>と類似団体の中で上位を保っていま</a:t>
          </a:r>
          <a:endParaRPr lang="en-US" altLang="ja-JP" sz="1100" b="1" i="0">
            <a:solidFill>
              <a:schemeClr val="dk1"/>
            </a:solidFill>
            <a:effectLst/>
            <a:latin typeface="+mn-lt"/>
            <a:ea typeface="+mn-ea"/>
            <a:cs typeface="+mn-cs"/>
          </a:endParaRPr>
        </a:p>
        <a:p>
          <a:pPr algn="l" rtl="1"/>
          <a:r>
            <a:rPr lang="ja-JP" altLang="ja-JP" sz="1100" b="1" i="0">
              <a:solidFill>
                <a:schemeClr val="dk1"/>
              </a:solidFill>
              <a:effectLst/>
              <a:latin typeface="+mn-lt"/>
              <a:ea typeface="+mn-ea"/>
              <a:cs typeface="+mn-cs"/>
            </a:rPr>
            <a:t>す。</a:t>
          </a:r>
          <a:endParaRPr lang="en-US" altLang="ja-JP" sz="1100" b="1" i="0">
            <a:solidFill>
              <a:schemeClr val="dk1"/>
            </a:solidFill>
            <a:effectLst/>
            <a:latin typeface="+mn-lt"/>
            <a:ea typeface="+mn-ea"/>
            <a:cs typeface="+mn-cs"/>
          </a:endParaRPr>
        </a:p>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平成１７年度</a:t>
          </a:r>
          <a:r>
            <a:rPr lang="ja-JP" altLang="en-US" sz="1100" b="1" i="0">
              <a:solidFill>
                <a:schemeClr val="dk1"/>
              </a:solidFill>
              <a:effectLst/>
              <a:latin typeface="+mn-lt"/>
              <a:ea typeface="+mn-ea"/>
              <a:cs typeface="+mn-cs"/>
            </a:rPr>
            <a:t>から平成２３年度においては、</a:t>
          </a:r>
          <a:r>
            <a:rPr lang="ja-JP" altLang="ja-JP" sz="1100" b="1" i="0">
              <a:solidFill>
                <a:schemeClr val="dk1"/>
              </a:solidFill>
              <a:effectLst/>
              <a:latin typeface="+mn-lt"/>
              <a:ea typeface="+mn-ea"/>
              <a:cs typeface="+mn-cs"/>
            </a:rPr>
            <a:t>普通交付税の不交付団体</a:t>
          </a:r>
          <a:r>
            <a:rPr lang="ja-JP" altLang="en-US" sz="1100" b="1" i="0">
              <a:solidFill>
                <a:schemeClr val="dk1"/>
              </a:solidFill>
              <a:effectLst/>
              <a:latin typeface="+mn-lt"/>
              <a:ea typeface="+mn-ea"/>
              <a:cs typeface="+mn-cs"/>
            </a:rPr>
            <a:t>であったが平成２４年度から交付団体</a:t>
          </a:r>
          <a:r>
            <a:rPr lang="ja-JP" altLang="ja-JP" sz="1100" b="1" i="0">
              <a:solidFill>
                <a:schemeClr val="dk1"/>
              </a:solidFill>
              <a:effectLst/>
              <a:latin typeface="+mn-lt"/>
              <a:ea typeface="+mn-ea"/>
              <a:cs typeface="+mn-cs"/>
            </a:rPr>
            <a:t>に移行しており、今後も引き続き、亀山市行財政改革大綱に基づき、持続可能な健全財政を目指して行財政改革に取り組みます。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100189</xdr:rowOff>
    </xdr:from>
    <xdr:to>
      <xdr:col>23</xdr:col>
      <xdr:colOff>133350</xdr:colOff>
      <xdr:row>40</xdr:row>
      <xdr:rowOff>113595</xdr:rowOff>
    </xdr:to>
    <xdr:cxnSp macro="">
      <xdr:nvCxnSpPr>
        <xdr:cNvPr id="69" name="直線コネクタ 68"/>
        <xdr:cNvCxnSpPr/>
      </xdr:nvCxnSpPr>
      <xdr:spPr>
        <a:xfrm>
          <a:off x="4114800" y="69581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100189</xdr:rowOff>
    </xdr:to>
    <xdr:cxnSp macro="">
      <xdr:nvCxnSpPr>
        <xdr:cNvPr id="72" name="直線コネクタ 71"/>
        <xdr:cNvCxnSpPr/>
      </xdr:nvCxnSpPr>
      <xdr:spPr>
        <a:xfrm>
          <a:off x="3225800" y="69447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59972</xdr:rowOff>
    </xdr:from>
    <xdr:to>
      <xdr:col>15</xdr:col>
      <xdr:colOff>82550</xdr:colOff>
      <xdr:row>40</xdr:row>
      <xdr:rowOff>86783</xdr:rowOff>
    </xdr:to>
    <xdr:cxnSp macro="">
      <xdr:nvCxnSpPr>
        <xdr:cNvPr id="75" name="直線コネクタ 74"/>
        <xdr:cNvCxnSpPr/>
      </xdr:nvCxnSpPr>
      <xdr:spPr>
        <a:xfrm>
          <a:off x="2336800" y="69179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59972</xdr:rowOff>
    </xdr:to>
    <xdr:cxnSp macro="">
      <xdr:nvCxnSpPr>
        <xdr:cNvPr id="78" name="直線コネクタ 77"/>
        <xdr:cNvCxnSpPr/>
      </xdr:nvCxnSpPr>
      <xdr:spPr>
        <a:xfrm>
          <a:off x="1447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88" name="楕円 87"/>
        <xdr:cNvSpPr/>
      </xdr:nvSpPr>
      <xdr:spPr>
        <a:xfrm>
          <a:off x="49022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79322</xdr:rowOff>
    </xdr:from>
    <xdr:ext cx="762000" cy="259045"/>
    <xdr:sp macro="" textlink="">
      <xdr:nvSpPr>
        <xdr:cNvPr id="89" name="財政力該当値テキスト"/>
        <xdr:cNvSpPr txBox="1"/>
      </xdr:nvSpPr>
      <xdr:spPr>
        <a:xfrm>
          <a:off x="5041900" y="67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49389</xdr:rowOff>
    </xdr:from>
    <xdr:to>
      <xdr:col>19</xdr:col>
      <xdr:colOff>184150</xdr:colOff>
      <xdr:row>40</xdr:row>
      <xdr:rowOff>150989</xdr:rowOff>
    </xdr:to>
    <xdr:sp macro="" textlink="">
      <xdr:nvSpPr>
        <xdr:cNvPr id="90" name="楕円 89"/>
        <xdr:cNvSpPr/>
      </xdr:nvSpPr>
      <xdr:spPr>
        <a:xfrm>
          <a:off x="4064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161166</xdr:rowOff>
    </xdr:from>
    <xdr:ext cx="736600" cy="259045"/>
    <xdr:sp macro="" textlink="">
      <xdr:nvSpPr>
        <xdr:cNvPr id="91" name="テキスト ボックス 90"/>
        <xdr:cNvSpPr txBox="1"/>
      </xdr:nvSpPr>
      <xdr:spPr>
        <a:xfrm>
          <a:off x="3733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9172</xdr:rowOff>
    </xdr:from>
    <xdr:to>
      <xdr:col>11</xdr:col>
      <xdr:colOff>82550</xdr:colOff>
      <xdr:row>40</xdr:row>
      <xdr:rowOff>110772</xdr:rowOff>
    </xdr:to>
    <xdr:sp macro="" textlink="">
      <xdr:nvSpPr>
        <xdr:cNvPr id="94" name="楕円 93"/>
        <xdr:cNvSpPr/>
      </xdr:nvSpPr>
      <xdr:spPr>
        <a:xfrm>
          <a:off x="2286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120949</xdr:rowOff>
    </xdr:from>
    <xdr:ext cx="762000" cy="259045"/>
    <xdr:sp macro="" textlink="">
      <xdr:nvSpPr>
        <xdr:cNvPr id="95" name="テキスト ボックス 94"/>
        <xdr:cNvSpPr txBox="1"/>
      </xdr:nvSpPr>
      <xdr:spPr>
        <a:xfrm>
          <a:off x="1955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市税及び地方消費税交付金などの経常的に収入された一般財源が</a:t>
          </a:r>
          <a:r>
            <a:rPr lang="ja-JP" altLang="en-US" sz="1100" b="1" i="0">
              <a:solidFill>
                <a:schemeClr val="dk1"/>
              </a:solidFill>
              <a:effectLst/>
              <a:latin typeface="+mn-lt"/>
              <a:ea typeface="+mn-ea"/>
              <a:cs typeface="+mn-cs"/>
            </a:rPr>
            <a:t>減</a:t>
          </a:r>
          <a:r>
            <a:rPr lang="ja-JP" altLang="ja-JP" sz="1100" b="1" i="0">
              <a:solidFill>
                <a:schemeClr val="dk1"/>
              </a:solidFill>
              <a:effectLst/>
              <a:latin typeface="+mn-lt"/>
              <a:ea typeface="+mn-ea"/>
              <a:cs typeface="+mn-cs"/>
            </a:rPr>
            <a:t>となったことにより、経常収支比率は８</a:t>
          </a:r>
          <a:r>
            <a:rPr lang="ja-JP" altLang="en-US" sz="1100" b="1" i="0">
              <a:solidFill>
                <a:schemeClr val="dk1"/>
              </a:solidFill>
              <a:effectLst/>
              <a:latin typeface="+mn-lt"/>
              <a:ea typeface="+mn-ea"/>
              <a:cs typeface="+mn-cs"/>
            </a:rPr>
            <a:t>８</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１</a:t>
          </a:r>
          <a:r>
            <a:rPr lang="ja-JP" altLang="ja-JP" sz="1100" b="1" i="0">
              <a:solidFill>
                <a:schemeClr val="dk1"/>
              </a:solidFill>
              <a:effectLst/>
              <a:latin typeface="+mn-lt"/>
              <a:ea typeface="+mn-ea"/>
              <a:cs typeface="+mn-cs"/>
            </a:rPr>
            <a:t>％と、前年度と比較し、</a:t>
          </a:r>
          <a:r>
            <a:rPr lang="ja-JP" altLang="en-US" sz="1100" b="1" i="0">
              <a:solidFill>
                <a:schemeClr val="dk1"/>
              </a:solidFill>
              <a:effectLst/>
              <a:latin typeface="+mn-lt"/>
              <a:ea typeface="+mn-ea"/>
              <a:cs typeface="+mn-cs"/>
            </a:rPr>
            <a:t>１</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６</a:t>
          </a:r>
          <a:r>
            <a:rPr lang="ja-JP" altLang="ja-JP" sz="1100" b="1" i="0">
              <a:solidFill>
                <a:schemeClr val="dk1"/>
              </a:solidFill>
              <a:effectLst/>
              <a:latin typeface="+mn-lt"/>
              <a:ea typeface="+mn-ea"/>
              <a:cs typeface="+mn-cs"/>
            </a:rPr>
            <a:t>ポイント</a:t>
          </a:r>
          <a:r>
            <a:rPr lang="ja-JP" altLang="en-US" sz="1100" b="1" i="0">
              <a:solidFill>
                <a:schemeClr val="dk1"/>
              </a:solidFill>
              <a:effectLst/>
              <a:latin typeface="+mn-lt"/>
              <a:ea typeface="+mn-ea"/>
              <a:cs typeface="+mn-cs"/>
            </a:rPr>
            <a:t>後退</a:t>
          </a:r>
          <a:r>
            <a:rPr lang="ja-JP" altLang="ja-JP" sz="1100" b="1" i="0">
              <a:solidFill>
                <a:schemeClr val="dk1"/>
              </a:solidFill>
              <a:effectLst/>
              <a:latin typeface="+mn-lt"/>
              <a:ea typeface="+mn-ea"/>
              <a:cs typeface="+mn-cs"/>
            </a:rPr>
            <a:t>しております。</a:t>
          </a:r>
          <a:endParaRPr lang="ja-JP" altLang="ja-JP" sz="1400">
            <a:effectLst/>
          </a:endParaRPr>
        </a:p>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この指数は、今後一定程度の上昇が見込まれ、財政構造の硬直化が懸念されます。このことから引き続き、自主財源の確保を図るとともに、亀山市行財政改革大綱に基づき、持続可能な健全財政を目指して行財政改革に取り組みま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24342</xdr:rowOff>
    </xdr:from>
    <xdr:to>
      <xdr:col>23</xdr:col>
      <xdr:colOff>133350</xdr:colOff>
      <xdr:row>62</xdr:row>
      <xdr:rowOff>88688</xdr:rowOff>
    </xdr:to>
    <xdr:cxnSp macro="">
      <xdr:nvCxnSpPr>
        <xdr:cNvPr id="132" name="直線コネクタ 131"/>
        <xdr:cNvCxnSpPr/>
      </xdr:nvCxnSpPr>
      <xdr:spPr>
        <a:xfrm>
          <a:off x="4114800" y="10654242"/>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166810</xdr:rowOff>
    </xdr:from>
    <xdr:ext cx="762000" cy="259045"/>
    <xdr:sp macro="" textlink="">
      <xdr:nvSpPr>
        <xdr:cNvPr id="133" name="財政構造の弾力性平均値テキスト"/>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24342</xdr:rowOff>
    </xdr:from>
    <xdr:to>
      <xdr:col>19</xdr:col>
      <xdr:colOff>133350</xdr:colOff>
      <xdr:row>62</xdr:row>
      <xdr:rowOff>32385</xdr:rowOff>
    </xdr:to>
    <xdr:cxnSp macro="">
      <xdr:nvCxnSpPr>
        <xdr:cNvPr id="135" name="直線コネクタ 134"/>
        <xdr:cNvCxnSpPr/>
      </xdr:nvCxnSpPr>
      <xdr:spPr>
        <a:xfrm flipV="1">
          <a:off x="3225800" y="1065424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85531</xdr:rowOff>
    </xdr:from>
    <xdr:ext cx="736600" cy="259045"/>
    <xdr:sp macro="" textlink="">
      <xdr:nvSpPr>
        <xdr:cNvPr id="137" name="テキスト ボックス 136"/>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32385</xdr:rowOff>
    </xdr:from>
    <xdr:to>
      <xdr:col>15</xdr:col>
      <xdr:colOff>82550</xdr:colOff>
      <xdr:row>62</xdr:row>
      <xdr:rowOff>128905</xdr:rowOff>
    </xdr:to>
    <xdr:cxnSp macro="">
      <xdr:nvCxnSpPr>
        <xdr:cNvPr id="138" name="直線コネクタ 137"/>
        <xdr:cNvCxnSpPr/>
      </xdr:nvCxnSpPr>
      <xdr:spPr>
        <a:xfrm flipV="1">
          <a:off x="2336800" y="1066228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40" name="テキスト ボックス 139"/>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40429</xdr:rowOff>
    </xdr:from>
    <xdr:to>
      <xdr:col>11</xdr:col>
      <xdr:colOff>31750</xdr:colOff>
      <xdr:row>62</xdr:row>
      <xdr:rowOff>128905</xdr:rowOff>
    </xdr:to>
    <xdr:cxnSp macro="">
      <xdr:nvCxnSpPr>
        <xdr:cNvPr id="141" name="直線コネクタ 140"/>
        <xdr:cNvCxnSpPr/>
      </xdr:nvCxnSpPr>
      <xdr:spPr>
        <a:xfrm>
          <a:off x="1447800" y="10670329"/>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3" name="テキスト ボックス 142"/>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44" name="フローチャート: 判断 143"/>
        <xdr:cNvSpPr/>
      </xdr:nvSpPr>
      <xdr:spPr>
        <a:xfrm>
          <a:off x="1397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73254</xdr:rowOff>
    </xdr:from>
    <xdr:ext cx="762000" cy="259045"/>
    <xdr:sp macro="" textlink="">
      <xdr:nvSpPr>
        <xdr:cNvPr id="145" name="テキスト ボックス 144"/>
        <xdr:cNvSpPr txBox="1"/>
      </xdr:nvSpPr>
      <xdr:spPr>
        <a:xfrm>
          <a:off x="1066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37888</xdr:rowOff>
    </xdr:from>
    <xdr:to>
      <xdr:col>23</xdr:col>
      <xdr:colOff>184150</xdr:colOff>
      <xdr:row>62</xdr:row>
      <xdr:rowOff>139488</xdr:rowOff>
    </xdr:to>
    <xdr:sp macro="" textlink="">
      <xdr:nvSpPr>
        <xdr:cNvPr id="151" name="楕円 150"/>
        <xdr:cNvSpPr/>
      </xdr:nvSpPr>
      <xdr:spPr>
        <a:xfrm>
          <a:off x="49022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54415</xdr:rowOff>
    </xdr:from>
    <xdr:ext cx="762000" cy="259045"/>
    <xdr:sp macro="" textlink="">
      <xdr:nvSpPr>
        <xdr:cNvPr id="152" name="財政構造の弾力性該当値テキスト"/>
        <xdr:cNvSpPr txBox="1"/>
      </xdr:nvSpPr>
      <xdr:spPr>
        <a:xfrm>
          <a:off x="50419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144992</xdr:rowOff>
    </xdr:from>
    <xdr:to>
      <xdr:col>19</xdr:col>
      <xdr:colOff>184150</xdr:colOff>
      <xdr:row>62</xdr:row>
      <xdr:rowOff>75142</xdr:rowOff>
    </xdr:to>
    <xdr:sp macro="" textlink="">
      <xdr:nvSpPr>
        <xdr:cNvPr id="153" name="楕円 152"/>
        <xdr:cNvSpPr/>
      </xdr:nvSpPr>
      <xdr:spPr>
        <a:xfrm>
          <a:off x="4064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85319</xdr:rowOff>
    </xdr:from>
    <xdr:ext cx="736600" cy="259045"/>
    <xdr:sp macro="" textlink="">
      <xdr:nvSpPr>
        <xdr:cNvPr id="154" name="テキスト ボックス 153"/>
        <xdr:cNvSpPr txBox="1"/>
      </xdr:nvSpPr>
      <xdr:spPr>
        <a:xfrm>
          <a:off x="3733800" y="1037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153035</xdr:rowOff>
    </xdr:from>
    <xdr:to>
      <xdr:col>15</xdr:col>
      <xdr:colOff>133350</xdr:colOff>
      <xdr:row>62</xdr:row>
      <xdr:rowOff>83185</xdr:rowOff>
    </xdr:to>
    <xdr:sp macro="" textlink="">
      <xdr:nvSpPr>
        <xdr:cNvPr id="155" name="楕円 154"/>
        <xdr:cNvSpPr/>
      </xdr:nvSpPr>
      <xdr:spPr>
        <a:xfrm>
          <a:off x="3175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93362</xdr:rowOff>
    </xdr:from>
    <xdr:ext cx="762000" cy="259045"/>
    <xdr:sp macro="" textlink="">
      <xdr:nvSpPr>
        <xdr:cNvPr id="156" name="テキスト ボックス 155"/>
        <xdr:cNvSpPr txBox="1"/>
      </xdr:nvSpPr>
      <xdr:spPr>
        <a:xfrm>
          <a:off x="2844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78105</xdr:rowOff>
    </xdr:from>
    <xdr:to>
      <xdr:col>11</xdr:col>
      <xdr:colOff>82550</xdr:colOff>
      <xdr:row>63</xdr:row>
      <xdr:rowOff>8255</xdr:rowOff>
    </xdr:to>
    <xdr:sp macro="" textlink="">
      <xdr:nvSpPr>
        <xdr:cNvPr id="157" name="楕円 156"/>
        <xdr:cNvSpPr/>
      </xdr:nvSpPr>
      <xdr:spPr>
        <a:xfrm>
          <a:off x="2286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18432</xdr:rowOff>
    </xdr:from>
    <xdr:ext cx="762000" cy="259045"/>
    <xdr:sp macro="" textlink="">
      <xdr:nvSpPr>
        <xdr:cNvPr id="158" name="テキスト ボックス 157"/>
        <xdr:cNvSpPr txBox="1"/>
      </xdr:nvSpPr>
      <xdr:spPr>
        <a:xfrm>
          <a:off x="1955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161079</xdr:rowOff>
    </xdr:from>
    <xdr:to>
      <xdr:col>7</xdr:col>
      <xdr:colOff>31750</xdr:colOff>
      <xdr:row>62</xdr:row>
      <xdr:rowOff>91229</xdr:rowOff>
    </xdr:to>
    <xdr:sp macro="" textlink="">
      <xdr:nvSpPr>
        <xdr:cNvPr id="159" name="楕円 158"/>
        <xdr:cNvSpPr/>
      </xdr:nvSpPr>
      <xdr:spPr>
        <a:xfrm>
          <a:off x="1397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76006</xdr:rowOff>
    </xdr:from>
    <xdr:ext cx="762000" cy="259045"/>
    <xdr:sp macro="" textlink="">
      <xdr:nvSpPr>
        <xdr:cNvPr id="160" name="テキスト ボックス 159"/>
        <xdr:cNvSpPr txBox="1"/>
      </xdr:nvSpPr>
      <xdr:spPr>
        <a:xfrm>
          <a:off x="1066800" y="107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[172,278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人口１人当たり１７</a:t>
          </a:r>
          <a:r>
            <a:rPr lang="ja-JP" altLang="en-US" sz="1100" b="1" i="0">
              <a:solidFill>
                <a:schemeClr val="dk1"/>
              </a:solidFill>
              <a:effectLst/>
              <a:latin typeface="+mn-lt"/>
              <a:ea typeface="+mn-ea"/>
              <a:cs typeface="+mn-cs"/>
            </a:rPr>
            <a:t>２</a:t>
          </a:r>
          <a:r>
            <a:rPr lang="ja-JP" altLang="ja-JP" sz="1100" b="1" i="0">
              <a:solidFill>
                <a:schemeClr val="dk1"/>
              </a:solidFill>
              <a:effectLst/>
              <a:latin typeface="+mn-lt"/>
              <a:ea typeface="+mn-ea"/>
              <a:cs typeface="+mn-cs"/>
            </a:rPr>
            <a:t>千円となっており、類似団体内平均値を上回っています。</a:t>
          </a:r>
          <a:r>
            <a:rPr lang="ja-JP" altLang="en-US" sz="1100" b="1" i="0">
              <a:solidFill>
                <a:schemeClr val="dk1"/>
              </a:solidFill>
              <a:effectLst/>
              <a:latin typeface="+mn-lt"/>
              <a:ea typeface="+mn-ea"/>
              <a:cs typeface="+mn-cs"/>
            </a:rPr>
            <a:t>　　</a:t>
          </a:r>
          <a:endParaRPr lang="ja-JP" altLang="ja-JP" sz="1400">
            <a:effectLst/>
          </a:endParaRPr>
        </a:p>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これは、消防や廃棄物処理などの業務を市単独で実施していることによるものと考えられます。今後はより一層、行財政改革を推進することにより改善を図ります。　</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126293</xdr:rowOff>
    </xdr:from>
    <xdr:to>
      <xdr:col>23</xdr:col>
      <xdr:colOff>133350</xdr:colOff>
      <xdr:row>85</xdr:row>
      <xdr:rowOff>5477</xdr:rowOff>
    </xdr:to>
    <xdr:cxnSp macro="">
      <xdr:nvCxnSpPr>
        <xdr:cNvPr id="193" name="直線コネクタ 192"/>
        <xdr:cNvCxnSpPr/>
      </xdr:nvCxnSpPr>
      <xdr:spPr>
        <a:xfrm>
          <a:off x="4114800" y="14528093"/>
          <a:ext cx="838200" cy="5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62565</xdr:rowOff>
    </xdr:from>
    <xdr:ext cx="762000" cy="259045"/>
    <xdr:sp macro="" textlink="">
      <xdr:nvSpPr>
        <xdr:cNvPr id="194" name="人件費・物件費等の状況平均値テキスト"/>
        <xdr:cNvSpPr txBox="1"/>
      </xdr:nvSpPr>
      <xdr:spPr>
        <a:xfrm>
          <a:off x="5041900" y="13950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82241</xdr:rowOff>
    </xdr:from>
    <xdr:to>
      <xdr:col>19</xdr:col>
      <xdr:colOff>133350</xdr:colOff>
      <xdr:row>84</xdr:row>
      <xdr:rowOff>126293</xdr:rowOff>
    </xdr:to>
    <xdr:cxnSp macro="">
      <xdr:nvCxnSpPr>
        <xdr:cNvPr id="196" name="直線コネクタ 195"/>
        <xdr:cNvCxnSpPr/>
      </xdr:nvCxnSpPr>
      <xdr:spPr>
        <a:xfrm>
          <a:off x="3225800" y="14484041"/>
          <a:ext cx="889000" cy="4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124043</xdr:rowOff>
    </xdr:from>
    <xdr:ext cx="736600" cy="259045"/>
    <xdr:sp macro="" textlink="">
      <xdr:nvSpPr>
        <xdr:cNvPr id="198" name="テキスト ボックス 197"/>
        <xdr:cNvSpPr txBox="1"/>
      </xdr:nvSpPr>
      <xdr:spPr>
        <a:xfrm>
          <a:off x="3733800" y="1384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62937</xdr:rowOff>
    </xdr:from>
    <xdr:to>
      <xdr:col>15</xdr:col>
      <xdr:colOff>82550</xdr:colOff>
      <xdr:row>84</xdr:row>
      <xdr:rowOff>82241</xdr:rowOff>
    </xdr:to>
    <xdr:cxnSp macro="">
      <xdr:nvCxnSpPr>
        <xdr:cNvPr id="199" name="直線コネクタ 198"/>
        <xdr:cNvCxnSpPr/>
      </xdr:nvCxnSpPr>
      <xdr:spPr>
        <a:xfrm>
          <a:off x="2336800" y="14464737"/>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121417</xdr:rowOff>
    </xdr:from>
    <xdr:ext cx="762000" cy="259045"/>
    <xdr:sp macro="" textlink="">
      <xdr:nvSpPr>
        <xdr:cNvPr id="201" name="テキスト ボックス 200"/>
        <xdr:cNvSpPr txBox="1"/>
      </xdr:nvSpPr>
      <xdr:spPr>
        <a:xfrm>
          <a:off x="2844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62937</xdr:rowOff>
    </xdr:from>
    <xdr:to>
      <xdr:col>11</xdr:col>
      <xdr:colOff>31750</xdr:colOff>
      <xdr:row>84</xdr:row>
      <xdr:rowOff>71913</xdr:rowOff>
    </xdr:to>
    <xdr:cxnSp macro="">
      <xdr:nvCxnSpPr>
        <xdr:cNvPr id="202" name="直線コネクタ 201"/>
        <xdr:cNvCxnSpPr/>
      </xdr:nvCxnSpPr>
      <xdr:spPr>
        <a:xfrm flipV="1">
          <a:off x="1447800" y="14464737"/>
          <a:ext cx="889000" cy="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162236</xdr:rowOff>
    </xdr:from>
    <xdr:ext cx="762000" cy="259045"/>
    <xdr:sp macro="" textlink="">
      <xdr:nvSpPr>
        <xdr:cNvPr id="204" name="テキスト ボックス 203"/>
        <xdr:cNvSpPr txBox="1"/>
      </xdr:nvSpPr>
      <xdr:spPr>
        <a:xfrm>
          <a:off x="1955800" y="1387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88216</xdr:rowOff>
    </xdr:from>
    <xdr:to>
      <xdr:col>7</xdr:col>
      <xdr:colOff>31750</xdr:colOff>
      <xdr:row>84</xdr:row>
      <xdr:rowOff>18366</xdr:rowOff>
    </xdr:to>
    <xdr:sp macro="" textlink="">
      <xdr:nvSpPr>
        <xdr:cNvPr id="205" name="フローチャート: 判断 204"/>
        <xdr:cNvSpPr/>
      </xdr:nvSpPr>
      <xdr:spPr>
        <a:xfrm>
          <a:off x="1397000" y="1431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28543</xdr:rowOff>
    </xdr:from>
    <xdr:ext cx="762000" cy="259045"/>
    <xdr:sp macro="" textlink="">
      <xdr:nvSpPr>
        <xdr:cNvPr id="206" name="テキスト ボックス 205"/>
        <xdr:cNvSpPr txBox="1"/>
      </xdr:nvSpPr>
      <xdr:spPr>
        <a:xfrm>
          <a:off x="1066800" y="14087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126127</xdr:rowOff>
    </xdr:from>
    <xdr:to>
      <xdr:col>23</xdr:col>
      <xdr:colOff>184150</xdr:colOff>
      <xdr:row>85</xdr:row>
      <xdr:rowOff>56277</xdr:rowOff>
    </xdr:to>
    <xdr:sp macro="" textlink="">
      <xdr:nvSpPr>
        <xdr:cNvPr id="212" name="楕円 211"/>
        <xdr:cNvSpPr/>
      </xdr:nvSpPr>
      <xdr:spPr>
        <a:xfrm>
          <a:off x="4902200" y="1452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98204</xdr:rowOff>
    </xdr:from>
    <xdr:ext cx="762000" cy="259045"/>
    <xdr:sp macro="" textlink="">
      <xdr:nvSpPr>
        <xdr:cNvPr id="213" name="人件費・物件費等の状況該当値テキスト"/>
        <xdr:cNvSpPr txBox="1"/>
      </xdr:nvSpPr>
      <xdr:spPr>
        <a:xfrm>
          <a:off x="5041900" y="14500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75493</xdr:rowOff>
    </xdr:from>
    <xdr:to>
      <xdr:col>19</xdr:col>
      <xdr:colOff>184150</xdr:colOff>
      <xdr:row>85</xdr:row>
      <xdr:rowOff>5643</xdr:rowOff>
    </xdr:to>
    <xdr:sp macro="" textlink="">
      <xdr:nvSpPr>
        <xdr:cNvPr id="214" name="楕円 213"/>
        <xdr:cNvSpPr/>
      </xdr:nvSpPr>
      <xdr:spPr>
        <a:xfrm>
          <a:off x="4064000" y="1447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161870</xdr:rowOff>
    </xdr:from>
    <xdr:ext cx="736600" cy="259045"/>
    <xdr:sp macro="" textlink="">
      <xdr:nvSpPr>
        <xdr:cNvPr id="215" name="テキスト ボックス 214"/>
        <xdr:cNvSpPr txBox="1"/>
      </xdr:nvSpPr>
      <xdr:spPr>
        <a:xfrm>
          <a:off x="3733800" y="14563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31441</xdr:rowOff>
    </xdr:from>
    <xdr:to>
      <xdr:col>15</xdr:col>
      <xdr:colOff>133350</xdr:colOff>
      <xdr:row>84</xdr:row>
      <xdr:rowOff>133041</xdr:rowOff>
    </xdr:to>
    <xdr:sp macro="" textlink="">
      <xdr:nvSpPr>
        <xdr:cNvPr id="216" name="楕円 215"/>
        <xdr:cNvSpPr/>
      </xdr:nvSpPr>
      <xdr:spPr>
        <a:xfrm>
          <a:off x="3175000" y="1443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117818</xdr:rowOff>
    </xdr:from>
    <xdr:ext cx="762000" cy="259045"/>
    <xdr:sp macro="" textlink="">
      <xdr:nvSpPr>
        <xdr:cNvPr id="217" name="テキスト ボックス 216"/>
        <xdr:cNvSpPr txBox="1"/>
      </xdr:nvSpPr>
      <xdr:spPr>
        <a:xfrm>
          <a:off x="2844800" y="1451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12137</xdr:rowOff>
    </xdr:from>
    <xdr:to>
      <xdr:col>11</xdr:col>
      <xdr:colOff>82550</xdr:colOff>
      <xdr:row>84</xdr:row>
      <xdr:rowOff>113737</xdr:rowOff>
    </xdr:to>
    <xdr:sp macro="" textlink="">
      <xdr:nvSpPr>
        <xdr:cNvPr id="218" name="楕円 217"/>
        <xdr:cNvSpPr/>
      </xdr:nvSpPr>
      <xdr:spPr>
        <a:xfrm>
          <a:off x="2286000" y="1441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98514</xdr:rowOff>
    </xdr:from>
    <xdr:ext cx="762000" cy="259045"/>
    <xdr:sp macro="" textlink="">
      <xdr:nvSpPr>
        <xdr:cNvPr id="219" name="テキスト ボックス 218"/>
        <xdr:cNvSpPr txBox="1"/>
      </xdr:nvSpPr>
      <xdr:spPr>
        <a:xfrm>
          <a:off x="1955800" y="1450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21113</xdr:rowOff>
    </xdr:from>
    <xdr:to>
      <xdr:col>7</xdr:col>
      <xdr:colOff>31750</xdr:colOff>
      <xdr:row>84</xdr:row>
      <xdr:rowOff>122713</xdr:rowOff>
    </xdr:to>
    <xdr:sp macro="" textlink="">
      <xdr:nvSpPr>
        <xdr:cNvPr id="220" name="楕円 219"/>
        <xdr:cNvSpPr/>
      </xdr:nvSpPr>
      <xdr:spPr>
        <a:xfrm>
          <a:off x="1397000" y="1442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107490</xdr:rowOff>
    </xdr:from>
    <xdr:ext cx="762000" cy="259045"/>
    <xdr:sp macro="" textlink="">
      <xdr:nvSpPr>
        <xdr:cNvPr id="221" name="テキスト ボックス 220"/>
        <xdr:cNvSpPr txBox="1"/>
      </xdr:nvSpPr>
      <xdr:spPr>
        <a:xfrm>
          <a:off x="1066800" y="14509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全国平均、類似団体内平均値を上回っています。</a:t>
          </a:r>
          <a:endParaRPr lang="ja-JP" altLang="ja-JP" sz="1400">
            <a:effectLst/>
          </a:endParaRPr>
        </a:p>
        <a:p>
          <a:pPr rtl="0" fontAlgn="base"/>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職員の給与については、地域の民間企業の平均給与の状況を踏まえ、国及び県との比較も考慮しながら適正化に努めます</a:t>
          </a:r>
          <a:r>
            <a:rPr lang="ja-JP" altLang="ja-JP" sz="1100" b="1" i="0" baseline="0">
              <a:solidFill>
                <a:schemeClr val="dk1"/>
              </a:solidFill>
              <a:effectLst/>
              <a:latin typeface="+mn-lt"/>
              <a:ea typeface="+mn-ea"/>
              <a:cs typeface="+mn-cs"/>
            </a:rPr>
            <a:t>。</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159052</xdr:rowOff>
    </xdr:from>
    <xdr:to>
      <xdr:col>81</xdr:col>
      <xdr:colOff>44450</xdr:colOff>
      <xdr:row>87</xdr:row>
      <xdr:rowOff>10584</xdr:rowOff>
    </xdr:to>
    <xdr:cxnSp macro="">
      <xdr:nvCxnSpPr>
        <xdr:cNvPr id="257" name="直線コネクタ 256"/>
        <xdr:cNvCxnSpPr/>
      </xdr:nvCxnSpPr>
      <xdr:spPr>
        <a:xfrm flipV="1">
          <a:off x="16179800" y="14903752"/>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10584</xdr:rowOff>
    </xdr:to>
    <xdr:cxnSp macro="">
      <xdr:nvCxnSpPr>
        <xdr:cNvPr id="260" name="直線コネクタ 259"/>
        <xdr:cNvCxnSpPr/>
      </xdr:nvCxnSpPr>
      <xdr:spPr>
        <a:xfrm>
          <a:off x="15290800" y="1491524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33564</xdr:rowOff>
    </xdr:to>
    <xdr:cxnSp macro="">
      <xdr:nvCxnSpPr>
        <xdr:cNvPr id="263" name="直線コネクタ 262"/>
        <xdr:cNvCxnSpPr/>
      </xdr:nvCxnSpPr>
      <xdr:spPr>
        <a:xfrm flipV="1">
          <a:off x="14401800" y="149152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159052</xdr:rowOff>
    </xdr:from>
    <xdr:to>
      <xdr:col>68</xdr:col>
      <xdr:colOff>152400</xdr:colOff>
      <xdr:row>87</xdr:row>
      <xdr:rowOff>33564</xdr:rowOff>
    </xdr:to>
    <xdr:cxnSp macro="">
      <xdr:nvCxnSpPr>
        <xdr:cNvPr id="266" name="直線コネクタ 265"/>
        <xdr:cNvCxnSpPr/>
      </xdr:nvCxnSpPr>
      <xdr:spPr>
        <a:xfrm>
          <a:off x="13512800" y="1490375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108252</xdr:rowOff>
    </xdr:from>
    <xdr:to>
      <xdr:col>81</xdr:col>
      <xdr:colOff>95250</xdr:colOff>
      <xdr:row>87</xdr:row>
      <xdr:rowOff>38402</xdr:rowOff>
    </xdr:to>
    <xdr:sp macro="" textlink="">
      <xdr:nvSpPr>
        <xdr:cNvPr id="276" name="楕円 275"/>
        <xdr:cNvSpPr/>
      </xdr:nvSpPr>
      <xdr:spPr>
        <a:xfrm>
          <a:off x="169672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80329</xdr:rowOff>
    </xdr:from>
    <xdr:ext cx="762000" cy="259045"/>
    <xdr:sp macro="" textlink="">
      <xdr:nvSpPr>
        <xdr:cNvPr id="277" name="給与水準   （国との比較）該当値テキスト"/>
        <xdr:cNvSpPr txBox="1"/>
      </xdr:nvSpPr>
      <xdr:spPr>
        <a:xfrm>
          <a:off x="17106900" y="1482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78" name="楕円 277"/>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79" name="テキスト ボックス 278"/>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0" name="楕円 279"/>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1" name="テキスト ボックス 280"/>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2" name="楕円 281"/>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3" name="テキスト ボックス 282"/>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108252</xdr:rowOff>
    </xdr:from>
    <xdr:to>
      <xdr:col>64</xdr:col>
      <xdr:colOff>152400</xdr:colOff>
      <xdr:row>87</xdr:row>
      <xdr:rowOff>38402</xdr:rowOff>
    </xdr:to>
    <xdr:sp macro="" textlink="">
      <xdr:nvSpPr>
        <xdr:cNvPr id="284" name="楕円 283"/>
        <xdr:cNvSpPr/>
      </xdr:nvSpPr>
      <xdr:spPr>
        <a:xfrm>
          <a:off x="13462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23179</xdr:rowOff>
    </xdr:from>
    <xdr:ext cx="762000" cy="259045"/>
    <xdr:sp macro="" textlink="">
      <xdr:nvSpPr>
        <xdr:cNvPr id="285" name="テキスト ボックス 284"/>
        <xdr:cNvSpPr txBox="1"/>
      </xdr:nvSpPr>
      <xdr:spPr>
        <a:xfrm>
          <a:off x="13131800" y="149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定員適正化計画に基づき、人員の削減を行ってきましたが、全国・県平均、</a:t>
          </a:r>
          <a:r>
            <a:rPr lang="ja-JP" altLang="ja-JP" sz="1100" b="1">
              <a:solidFill>
                <a:schemeClr val="dk1"/>
              </a:solidFill>
              <a:effectLst/>
              <a:latin typeface="+mn-lt"/>
              <a:ea typeface="+mn-ea"/>
              <a:cs typeface="+mn-cs"/>
            </a:rPr>
            <a:t>類似団体内平均値を上回っています。</a:t>
          </a:r>
          <a:endParaRPr lang="ja-JP" altLang="ja-JP" sz="1400">
            <a:effectLst/>
          </a:endParaRPr>
        </a:p>
        <a:p>
          <a:r>
            <a:rPr lang="ja-JP" altLang="en-US" sz="1100" b="1">
              <a:solidFill>
                <a:schemeClr val="dk1"/>
              </a:solidFill>
              <a:effectLst/>
              <a:latin typeface="+mn-lt"/>
              <a:ea typeface="+mn-ea"/>
              <a:cs typeface="+mn-cs"/>
            </a:rPr>
            <a:t>　</a:t>
          </a:r>
          <a:r>
            <a:rPr lang="ja-JP" altLang="ja-JP" sz="1100" b="1">
              <a:solidFill>
                <a:schemeClr val="dk1"/>
              </a:solidFill>
              <a:effectLst/>
              <a:latin typeface="+mn-lt"/>
              <a:ea typeface="+mn-ea"/>
              <a:cs typeface="+mn-cs"/>
            </a:rPr>
            <a:t>今後も定員適正化計画に基づき、適正な定員管理に努めます。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59479</xdr:rowOff>
    </xdr:from>
    <xdr:to>
      <xdr:col>81</xdr:col>
      <xdr:colOff>44450</xdr:colOff>
      <xdr:row>64</xdr:row>
      <xdr:rowOff>69532</xdr:rowOff>
    </xdr:to>
    <xdr:cxnSp macro="">
      <xdr:nvCxnSpPr>
        <xdr:cNvPr id="320" name="直線コネクタ 319"/>
        <xdr:cNvCxnSpPr/>
      </xdr:nvCxnSpPr>
      <xdr:spPr>
        <a:xfrm>
          <a:off x="16179800" y="11032279"/>
          <a:ext cx="8382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12188</xdr:rowOff>
    </xdr:from>
    <xdr:ext cx="762000" cy="259045"/>
    <xdr:sp macro="" textlink="">
      <xdr:nvSpPr>
        <xdr:cNvPr id="321" name="定員管理の状況平均値テキスト"/>
        <xdr:cNvSpPr txBox="1"/>
      </xdr:nvSpPr>
      <xdr:spPr>
        <a:xfrm>
          <a:off x="17106900" y="10470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57468</xdr:rowOff>
    </xdr:from>
    <xdr:to>
      <xdr:col>77</xdr:col>
      <xdr:colOff>44450</xdr:colOff>
      <xdr:row>64</xdr:row>
      <xdr:rowOff>59479</xdr:rowOff>
    </xdr:to>
    <xdr:cxnSp macro="">
      <xdr:nvCxnSpPr>
        <xdr:cNvPr id="323" name="直線コネクタ 322"/>
        <xdr:cNvCxnSpPr/>
      </xdr:nvCxnSpPr>
      <xdr:spPr>
        <a:xfrm>
          <a:off x="15290800" y="1103026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89340</xdr:rowOff>
    </xdr:from>
    <xdr:ext cx="736600" cy="259045"/>
    <xdr:sp macro="" textlink="">
      <xdr:nvSpPr>
        <xdr:cNvPr id="325" name="テキスト ボックス 324"/>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49424</xdr:rowOff>
    </xdr:from>
    <xdr:to>
      <xdr:col>72</xdr:col>
      <xdr:colOff>203200</xdr:colOff>
      <xdr:row>64</xdr:row>
      <xdr:rowOff>57468</xdr:rowOff>
    </xdr:to>
    <xdr:cxnSp macro="">
      <xdr:nvCxnSpPr>
        <xdr:cNvPr id="326" name="直線コネクタ 325"/>
        <xdr:cNvCxnSpPr/>
      </xdr:nvCxnSpPr>
      <xdr:spPr>
        <a:xfrm>
          <a:off x="14401800" y="11022224"/>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75265</xdr:rowOff>
    </xdr:from>
    <xdr:ext cx="762000" cy="259045"/>
    <xdr:sp macro="" textlink="">
      <xdr:nvSpPr>
        <xdr:cNvPr id="328" name="テキスト ボックス 327"/>
        <xdr:cNvSpPr txBox="1"/>
      </xdr:nvSpPr>
      <xdr:spPr>
        <a:xfrm>
          <a:off x="14909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43392</xdr:rowOff>
    </xdr:from>
    <xdr:to>
      <xdr:col>68</xdr:col>
      <xdr:colOff>152400</xdr:colOff>
      <xdr:row>64</xdr:row>
      <xdr:rowOff>49424</xdr:rowOff>
    </xdr:to>
    <xdr:cxnSp macro="">
      <xdr:nvCxnSpPr>
        <xdr:cNvPr id="329" name="直線コネクタ 328"/>
        <xdr:cNvCxnSpPr/>
      </xdr:nvCxnSpPr>
      <xdr:spPr>
        <a:xfrm>
          <a:off x="13512800" y="11016192"/>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69232</xdr:rowOff>
    </xdr:from>
    <xdr:ext cx="762000" cy="259045"/>
    <xdr:sp macro="" textlink="">
      <xdr:nvSpPr>
        <xdr:cNvPr id="331" name="テキスト ボックス 330"/>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74083</xdr:rowOff>
    </xdr:from>
    <xdr:to>
      <xdr:col>64</xdr:col>
      <xdr:colOff>152400</xdr:colOff>
      <xdr:row>63</xdr:row>
      <xdr:rowOff>4233</xdr:rowOff>
    </xdr:to>
    <xdr:sp macro="" textlink="">
      <xdr:nvSpPr>
        <xdr:cNvPr id="332" name="フローチャート: 判断 331"/>
        <xdr:cNvSpPr/>
      </xdr:nvSpPr>
      <xdr:spPr>
        <a:xfrm>
          <a:off x="13462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14410</xdr:rowOff>
    </xdr:from>
    <xdr:ext cx="762000" cy="259045"/>
    <xdr:sp macro="" textlink="">
      <xdr:nvSpPr>
        <xdr:cNvPr id="333" name="テキスト ボックス 332"/>
        <xdr:cNvSpPr txBox="1"/>
      </xdr:nvSpPr>
      <xdr:spPr>
        <a:xfrm>
          <a:off x="13131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18732</xdr:rowOff>
    </xdr:from>
    <xdr:to>
      <xdr:col>81</xdr:col>
      <xdr:colOff>95250</xdr:colOff>
      <xdr:row>64</xdr:row>
      <xdr:rowOff>120332</xdr:rowOff>
    </xdr:to>
    <xdr:sp macro="" textlink="">
      <xdr:nvSpPr>
        <xdr:cNvPr id="339" name="楕円 338"/>
        <xdr:cNvSpPr/>
      </xdr:nvSpPr>
      <xdr:spPr>
        <a:xfrm>
          <a:off x="16967200" y="1099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162259</xdr:rowOff>
    </xdr:from>
    <xdr:ext cx="762000" cy="259045"/>
    <xdr:sp macro="" textlink="">
      <xdr:nvSpPr>
        <xdr:cNvPr id="340" name="定員管理の状況該当値テキスト"/>
        <xdr:cNvSpPr txBox="1"/>
      </xdr:nvSpPr>
      <xdr:spPr>
        <a:xfrm>
          <a:off x="17106900" y="1096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8679</xdr:rowOff>
    </xdr:from>
    <xdr:to>
      <xdr:col>77</xdr:col>
      <xdr:colOff>95250</xdr:colOff>
      <xdr:row>64</xdr:row>
      <xdr:rowOff>110279</xdr:rowOff>
    </xdr:to>
    <xdr:sp macro="" textlink="">
      <xdr:nvSpPr>
        <xdr:cNvPr id="341" name="楕円 340"/>
        <xdr:cNvSpPr/>
      </xdr:nvSpPr>
      <xdr:spPr>
        <a:xfrm>
          <a:off x="161290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95056</xdr:rowOff>
    </xdr:from>
    <xdr:ext cx="736600" cy="259045"/>
    <xdr:sp macro="" textlink="">
      <xdr:nvSpPr>
        <xdr:cNvPr id="342" name="テキスト ボックス 341"/>
        <xdr:cNvSpPr txBox="1"/>
      </xdr:nvSpPr>
      <xdr:spPr>
        <a:xfrm>
          <a:off x="15798800" y="1106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6668</xdr:rowOff>
    </xdr:from>
    <xdr:to>
      <xdr:col>73</xdr:col>
      <xdr:colOff>44450</xdr:colOff>
      <xdr:row>64</xdr:row>
      <xdr:rowOff>108268</xdr:rowOff>
    </xdr:to>
    <xdr:sp macro="" textlink="">
      <xdr:nvSpPr>
        <xdr:cNvPr id="343" name="楕円 342"/>
        <xdr:cNvSpPr/>
      </xdr:nvSpPr>
      <xdr:spPr>
        <a:xfrm>
          <a:off x="15240000" y="109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93045</xdr:rowOff>
    </xdr:from>
    <xdr:ext cx="762000" cy="259045"/>
    <xdr:sp macro="" textlink="">
      <xdr:nvSpPr>
        <xdr:cNvPr id="344" name="テキスト ボックス 343"/>
        <xdr:cNvSpPr txBox="1"/>
      </xdr:nvSpPr>
      <xdr:spPr>
        <a:xfrm>
          <a:off x="14909800" y="1106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170074</xdr:rowOff>
    </xdr:from>
    <xdr:to>
      <xdr:col>68</xdr:col>
      <xdr:colOff>203200</xdr:colOff>
      <xdr:row>64</xdr:row>
      <xdr:rowOff>100224</xdr:rowOff>
    </xdr:to>
    <xdr:sp macro="" textlink="">
      <xdr:nvSpPr>
        <xdr:cNvPr id="345" name="楕円 344"/>
        <xdr:cNvSpPr/>
      </xdr:nvSpPr>
      <xdr:spPr>
        <a:xfrm>
          <a:off x="14351000" y="109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85001</xdr:rowOff>
    </xdr:from>
    <xdr:ext cx="762000" cy="259045"/>
    <xdr:sp macro="" textlink="">
      <xdr:nvSpPr>
        <xdr:cNvPr id="346" name="テキスト ボックス 345"/>
        <xdr:cNvSpPr txBox="1"/>
      </xdr:nvSpPr>
      <xdr:spPr>
        <a:xfrm>
          <a:off x="14020800" y="1105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164042</xdr:rowOff>
    </xdr:from>
    <xdr:to>
      <xdr:col>64</xdr:col>
      <xdr:colOff>152400</xdr:colOff>
      <xdr:row>64</xdr:row>
      <xdr:rowOff>94192</xdr:rowOff>
    </xdr:to>
    <xdr:sp macro="" textlink="">
      <xdr:nvSpPr>
        <xdr:cNvPr id="347" name="楕円 346"/>
        <xdr:cNvSpPr/>
      </xdr:nvSpPr>
      <xdr:spPr>
        <a:xfrm>
          <a:off x="13462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78969</xdr:rowOff>
    </xdr:from>
    <xdr:ext cx="762000" cy="259045"/>
    <xdr:sp macro="" textlink="">
      <xdr:nvSpPr>
        <xdr:cNvPr id="348" name="テキスト ボックス 347"/>
        <xdr:cNvSpPr txBox="1"/>
      </xdr:nvSpPr>
      <xdr:spPr>
        <a:xfrm>
          <a:off x="13131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実質公債費比率は１．</a:t>
          </a:r>
          <a:r>
            <a:rPr lang="ja-JP" altLang="en-US" sz="1100" b="1" i="0">
              <a:solidFill>
                <a:schemeClr val="dk1"/>
              </a:solidFill>
              <a:effectLst/>
              <a:latin typeface="+mn-lt"/>
              <a:ea typeface="+mn-ea"/>
              <a:cs typeface="+mn-cs"/>
            </a:rPr>
            <a:t>８</a:t>
          </a:r>
          <a:r>
            <a:rPr lang="ja-JP" altLang="ja-JP" sz="1100" b="1" i="0">
              <a:solidFill>
                <a:schemeClr val="dk1"/>
              </a:solidFill>
              <a:effectLst/>
              <a:latin typeface="+mn-lt"/>
              <a:ea typeface="+mn-ea"/>
              <a:cs typeface="+mn-cs"/>
            </a:rPr>
            <a:t>％と、前年度と比較し、</a:t>
          </a:r>
          <a:r>
            <a:rPr lang="ja-JP" altLang="en-US" sz="1100" b="1" i="0">
              <a:solidFill>
                <a:schemeClr val="dk1"/>
              </a:solidFill>
              <a:effectLst/>
              <a:latin typeface="+mn-lt"/>
              <a:ea typeface="+mn-ea"/>
              <a:cs typeface="+mn-cs"/>
            </a:rPr>
            <a:t>０</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７</a:t>
          </a:r>
          <a:r>
            <a:rPr lang="ja-JP" altLang="ja-JP" sz="1100" b="1" i="0">
              <a:solidFill>
                <a:schemeClr val="dk1"/>
              </a:solidFill>
              <a:effectLst/>
              <a:latin typeface="+mn-lt"/>
              <a:ea typeface="+mn-ea"/>
              <a:cs typeface="+mn-cs"/>
            </a:rPr>
            <a:t>ポイント</a:t>
          </a:r>
          <a:r>
            <a:rPr lang="ja-JP" altLang="en-US" sz="1100" b="1" i="0">
              <a:solidFill>
                <a:schemeClr val="dk1"/>
              </a:solidFill>
              <a:effectLst/>
              <a:latin typeface="+mn-lt"/>
              <a:ea typeface="+mn-ea"/>
              <a:cs typeface="+mn-cs"/>
            </a:rPr>
            <a:t>後退</a:t>
          </a:r>
          <a:r>
            <a:rPr lang="ja-JP" altLang="ja-JP" sz="1100" b="1" i="0">
              <a:solidFill>
                <a:schemeClr val="dk1"/>
              </a:solidFill>
              <a:effectLst/>
              <a:latin typeface="+mn-lt"/>
              <a:ea typeface="+mn-ea"/>
              <a:cs typeface="+mn-cs"/>
            </a:rPr>
            <a:t>しており</a:t>
          </a:r>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ます。</a:t>
          </a:r>
          <a:endParaRPr lang="en-US" altLang="ja-JP" sz="1100" b="1" i="0">
            <a:solidFill>
              <a:schemeClr val="dk1"/>
            </a:solidFill>
            <a:effectLst/>
            <a:latin typeface="+mn-lt"/>
            <a:ea typeface="+mn-ea"/>
            <a:cs typeface="+mn-cs"/>
          </a:endParaRPr>
        </a:p>
        <a:p>
          <a:pPr algn="l" rtl="1" eaLnBrk="1" fontAlgn="auto" latinLnBrk="0" hangingPunct="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なお、単年度の数値においても、</a:t>
          </a:r>
          <a:r>
            <a:rPr lang="ja-JP" altLang="en-US" sz="1100" b="1" i="0">
              <a:solidFill>
                <a:schemeClr val="dk1"/>
              </a:solidFill>
              <a:effectLst/>
              <a:latin typeface="+mn-lt"/>
              <a:ea typeface="+mn-ea"/>
              <a:cs typeface="+mn-cs"/>
            </a:rPr>
            <a:t>１</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７</a:t>
          </a:r>
          <a:r>
            <a:rPr lang="ja-JP" altLang="ja-JP" sz="1100" b="1" i="0">
              <a:solidFill>
                <a:schemeClr val="dk1"/>
              </a:solidFill>
              <a:effectLst/>
              <a:latin typeface="+mn-lt"/>
              <a:ea typeface="+mn-ea"/>
              <a:cs typeface="+mn-cs"/>
            </a:rPr>
            <a:t>ポイント</a:t>
          </a:r>
          <a:r>
            <a:rPr lang="ja-JP" altLang="en-US" sz="1100" b="1" i="0">
              <a:solidFill>
                <a:schemeClr val="dk1"/>
              </a:solidFill>
              <a:effectLst/>
              <a:latin typeface="+mn-lt"/>
              <a:ea typeface="+mn-ea"/>
              <a:cs typeface="+mn-cs"/>
            </a:rPr>
            <a:t>後退</a:t>
          </a:r>
          <a:r>
            <a:rPr lang="ja-JP" altLang="ja-JP" sz="1100" b="1" i="0">
              <a:solidFill>
                <a:schemeClr val="dk1"/>
              </a:solidFill>
              <a:effectLst/>
              <a:latin typeface="+mn-lt"/>
              <a:ea typeface="+mn-ea"/>
              <a:cs typeface="+mn-cs"/>
            </a:rPr>
            <a:t>したが、今後も引き続き、財政指標を注視しつつ、交付税措置等を考慮した地方債発行に努めます。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156210</xdr:rowOff>
    </xdr:from>
    <xdr:to>
      <xdr:col>81</xdr:col>
      <xdr:colOff>44450</xdr:colOff>
      <xdr:row>39</xdr:row>
      <xdr:rowOff>41063</xdr:rowOff>
    </xdr:to>
    <xdr:cxnSp macro="">
      <xdr:nvCxnSpPr>
        <xdr:cNvPr id="381" name="直線コネクタ 380"/>
        <xdr:cNvCxnSpPr/>
      </xdr:nvCxnSpPr>
      <xdr:spPr>
        <a:xfrm>
          <a:off x="16179800" y="667131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156210</xdr:rowOff>
    </xdr:from>
    <xdr:to>
      <xdr:col>77</xdr:col>
      <xdr:colOff>44450</xdr:colOff>
      <xdr:row>39</xdr:row>
      <xdr:rowOff>8890</xdr:rowOff>
    </xdr:to>
    <xdr:cxnSp macro="">
      <xdr:nvCxnSpPr>
        <xdr:cNvPr id="384" name="直線コネクタ 383"/>
        <xdr:cNvCxnSpPr/>
      </xdr:nvCxnSpPr>
      <xdr:spPr>
        <a:xfrm flipV="1">
          <a:off x="15290800" y="66713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8890</xdr:rowOff>
    </xdr:from>
    <xdr:to>
      <xdr:col>72</xdr:col>
      <xdr:colOff>203200</xdr:colOff>
      <xdr:row>39</xdr:row>
      <xdr:rowOff>8890</xdr:rowOff>
    </xdr:to>
    <xdr:cxnSp macro="">
      <xdr:nvCxnSpPr>
        <xdr:cNvPr id="387" name="直線コネクタ 386"/>
        <xdr:cNvCxnSpPr/>
      </xdr:nvCxnSpPr>
      <xdr:spPr>
        <a:xfrm>
          <a:off x="14401800" y="6695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8890</xdr:rowOff>
    </xdr:from>
    <xdr:to>
      <xdr:col>68</xdr:col>
      <xdr:colOff>152400</xdr:colOff>
      <xdr:row>39</xdr:row>
      <xdr:rowOff>89323</xdr:rowOff>
    </xdr:to>
    <xdr:cxnSp macro="">
      <xdr:nvCxnSpPr>
        <xdr:cNvPr id="390" name="直線コネクタ 389"/>
        <xdr:cNvCxnSpPr/>
      </xdr:nvCxnSpPr>
      <xdr:spPr>
        <a:xfrm flipV="1">
          <a:off x="13512800" y="669544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3" name="フローチャート: 判断 392"/>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4" name="テキスト ボックス 393"/>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161713</xdr:rowOff>
    </xdr:from>
    <xdr:to>
      <xdr:col>81</xdr:col>
      <xdr:colOff>95250</xdr:colOff>
      <xdr:row>39</xdr:row>
      <xdr:rowOff>91863</xdr:rowOff>
    </xdr:to>
    <xdr:sp macro="" textlink="">
      <xdr:nvSpPr>
        <xdr:cNvPr id="400" name="楕円 399"/>
        <xdr:cNvSpPr/>
      </xdr:nvSpPr>
      <xdr:spPr>
        <a:xfrm>
          <a:off x="169672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6790</xdr:rowOff>
    </xdr:from>
    <xdr:ext cx="762000" cy="259045"/>
    <xdr:sp macro="" textlink="">
      <xdr:nvSpPr>
        <xdr:cNvPr id="401" name="公債費負担の状況該当値テキスト"/>
        <xdr:cNvSpPr txBox="1"/>
      </xdr:nvSpPr>
      <xdr:spPr>
        <a:xfrm>
          <a:off x="17106900" y="652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105410</xdr:rowOff>
    </xdr:from>
    <xdr:to>
      <xdr:col>77</xdr:col>
      <xdr:colOff>95250</xdr:colOff>
      <xdr:row>39</xdr:row>
      <xdr:rowOff>35560</xdr:rowOff>
    </xdr:to>
    <xdr:sp macro="" textlink="">
      <xdr:nvSpPr>
        <xdr:cNvPr id="402" name="楕円 401"/>
        <xdr:cNvSpPr/>
      </xdr:nvSpPr>
      <xdr:spPr>
        <a:xfrm>
          <a:off x="16129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45737</xdr:rowOff>
    </xdr:from>
    <xdr:ext cx="736600" cy="259045"/>
    <xdr:sp macro="" textlink="">
      <xdr:nvSpPr>
        <xdr:cNvPr id="403" name="テキスト ボックス 402"/>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129540</xdr:rowOff>
    </xdr:from>
    <xdr:to>
      <xdr:col>73</xdr:col>
      <xdr:colOff>44450</xdr:colOff>
      <xdr:row>39</xdr:row>
      <xdr:rowOff>59690</xdr:rowOff>
    </xdr:to>
    <xdr:sp macro="" textlink="">
      <xdr:nvSpPr>
        <xdr:cNvPr id="404" name="楕円 403"/>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69867</xdr:rowOff>
    </xdr:from>
    <xdr:ext cx="762000" cy="259045"/>
    <xdr:sp macro="" textlink="">
      <xdr:nvSpPr>
        <xdr:cNvPr id="405" name="テキスト ボックス 404"/>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129540</xdr:rowOff>
    </xdr:from>
    <xdr:to>
      <xdr:col>68</xdr:col>
      <xdr:colOff>203200</xdr:colOff>
      <xdr:row>39</xdr:row>
      <xdr:rowOff>59690</xdr:rowOff>
    </xdr:to>
    <xdr:sp macro="" textlink="">
      <xdr:nvSpPr>
        <xdr:cNvPr id="406" name="楕円 405"/>
        <xdr:cNvSpPr/>
      </xdr:nvSpPr>
      <xdr:spPr>
        <a:xfrm>
          <a:off x="1435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69867</xdr:rowOff>
    </xdr:from>
    <xdr:ext cx="762000" cy="259045"/>
    <xdr:sp macro="" textlink="">
      <xdr:nvSpPr>
        <xdr:cNvPr id="407" name="テキスト ボックス 406"/>
        <xdr:cNvSpPr txBox="1"/>
      </xdr:nvSpPr>
      <xdr:spPr>
        <a:xfrm>
          <a:off x="14020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38523</xdr:rowOff>
    </xdr:from>
    <xdr:to>
      <xdr:col>64</xdr:col>
      <xdr:colOff>152400</xdr:colOff>
      <xdr:row>39</xdr:row>
      <xdr:rowOff>140123</xdr:rowOff>
    </xdr:to>
    <xdr:sp macro="" textlink="">
      <xdr:nvSpPr>
        <xdr:cNvPr id="408" name="楕円 407"/>
        <xdr:cNvSpPr/>
      </xdr:nvSpPr>
      <xdr:spPr>
        <a:xfrm>
          <a:off x="13462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150300</xdr:rowOff>
    </xdr:from>
    <xdr:ext cx="762000" cy="259045"/>
    <xdr:sp macro="" textlink="">
      <xdr:nvSpPr>
        <xdr:cNvPr id="409" name="テキスト ボックス 408"/>
        <xdr:cNvSpPr txBox="1"/>
      </xdr:nvSpPr>
      <xdr:spPr>
        <a:xfrm>
          <a:off x="13131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充当可能財源等が将来負担額を上回るため「－％」となっています。　</a:t>
          </a:r>
          <a:endParaRPr lang="ja-JP" altLang="ja-JP" sz="1400">
            <a:effectLst/>
          </a:endParaRPr>
        </a:p>
        <a:p>
          <a:pPr algn="l"/>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今後、将来負担比率の増加に対応するためにも引き続き、健全な財政運営に向けた取り組みに努めます。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96749</xdr:rowOff>
    </xdr:from>
    <xdr:ext cx="762000" cy="259045"/>
    <xdr:sp macro="" textlink="">
      <xdr:nvSpPr>
        <xdr:cNvPr id="443" name="将来負担の状況平均値テキスト"/>
        <xdr:cNvSpPr txBox="1"/>
      </xdr:nvSpPr>
      <xdr:spPr>
        <a:xfrm>
          <a:off x="17106900" y="249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4" name="フローチャート: 判断 443"/>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5" name="フローチャート: 判断 444"/>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6" name="テキスト ボックス 445"/>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171323</xdr:rowOff>
    </xdr:from>
    <xdr:to>
      <xdr:col>73</xdr:col>
      <xdr:colOff>44450</xdr:colOff>
      <xdr:row>15</xdr:row>
      <xdr:rowOff>101473</xdr:rowOff>
    </xdr:to>
    <xdr:sp macro="" textlink="">
      <xdr:nvSpPr>
        <xdr:cNvPr id="447" name="フローチャート: 判断 446"/>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48" name="テキスト ボックス 447"/>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14351</xdr:rowOff>
    </xdr:from>
    <xdr:to>
      <xdr:col>68</xdr:col>
      <xdr:colOff>203200</xdr:colOff>
      <xdr:row>15</xdr:row>
      <xdr:rowOff>115951</xdr:rowOff>
    </xdr:to>
    <xdr:sp macro="" textlink="">
      <xdr:nvSpPr>
        <xdr:cNvPr id="449" name="フローチャート: 判断 448"/>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0" name="テキスト ボックス 449"/>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35264</xdr:rowOff>
    </xdr:from>
    <xdr:to>
      <xdr:col>64</xdr:col>
      <xdr:colOff>152400</xdr:colOff>
      <xdr:row>15</xdr:row>
      <xdr:rowOff>136864</xdr:rowOff>
    </xdr:to>
    <xdr:sp macro="" textlink="">
      <xdr:nvSpPr>
        <xdr:cNvPr id="451" name="フローチャート: 判断 450"/>
        <xdr:cNvSpPr/>
      </xdr:nvSpPr>
      <xdr:spPr>
        <a:xfrm>
          <a:off x="13462000" y="260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147041</xdr:rowOff>
    </xdr:from>
    <xdr:ext cx="762000" cy="259045"/>
    <xdr:sp macro="" textlink="">
      <xdr:nvSpPr>
        <xdr:cNvPr id="452" name="テキスト ボックス 451"/>
        <xdr:cNvSpPr txBox="1"/>
      </xdr:nvSpPr>
      <xdr:spPr>
        <a:xfrm>
          <a:off x="13131800" y="237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49,720
47,625
191.04
21,696,712
20,947,896
653,751
12,790,434
15,658,760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人件費については、前年度と比較して</a:t>
          </a:r>
          <a:r>
            <a:rPr lang="ja-JP" altLang="en-US" sz="1100" b="1" i="0">
              <a:solidFill>
                <a:schemeClr val="dk1"/>
              </a:solidFill>
              <a:effectLst/>
              <a:latin typeface="+mn-lt"/>
              <a:ea typeface="+mn-ea"/>
              <a:cs typeface="+mn-cs"/>
            </a:rPr>
            <a:t>期末勤勉手当の支給率の改訂により、１</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７</a:t>
          </a:r>
          <a:r>
            <a:rPr lang="ja-JP" altLang="ja-JP" sz="1100" b="1" i="0">
              <a:solidFill>
                <a:schemeClr val="dk1"/>
              </a:solidFill>
              <a:effectLst/>
              <a:latin typeface="+mn-lt"/>
              <a:ea typeface="+mn-ea"/>
              <a:cs typeface="+mn-cs"/>
            </a:rPr>
            <a:t>ポイント</a:t>
          </a:r>
          <a:r>
            <a:rPr lang="ja-JP" altLang="en-US" sz="1100" b="1" i="0">
              <a:solidFill>
                <a:schemeClr val="dk1"/>
              </a:solidFill>
              <a:effectLst/>
              <a:latin typeface="+mn-lt"/>
              <a:ea typeface="+mn-ea"/>
              <a:cs typeface="+mn-cs"/>
            </a:rPr>
            <a:t>上昇</a:t>
          </a:r>
          <a:r>
            <a:rPr lang="ja-JP" altLang="ja-JP" sz="1100" b="1" i="0">
              <a:solidFill>
                <a:schemeClr val="dk1"/>
              </a:solidFill>
              <a:effectLst/>
              <a:latin typeface="+mn-lt"/>
              <a:ea typeface="+mn-ea"/>
              <a:cs typeface="+mn-cs"/>
            </a:rPr>
            <a:t>しておりま</a:t>
          </a:r>
          <a:r>
            <a:rPr lang="ja-JP" altLang="en-US" sz="1100" b="1" i="0">
              <a:solidFill>
                <a:schemeClr val="dk1"/>
              </a:solidFill>
              <a:effectLst/>
              <a:latin typeface="+mn-lt"/>
              <a:ea typeface="+mn-ea"/>
              <a:cs typeface="+mn-cs"/>
            </a:rPr>
            <a:t>す。</a:t>
          </a:r>
          <a:endParaRPr lang="en-US" altLang="ja-JP" sz="1100" b="1" i="0">
            <a:solidFill>
              <a:schemeClr val="dk1"/>
            </a:solidFill>
            <a:effectLst/>
            <a:latin typeface="+mn-lt"/>
            <a:ea typeface="+mn-ea"/>
            <a:cs typeface="+mn-cs"/>
          </a:endParaRPr>
        </a:p>
        <a:p>
          <a:pPr algn="l" rtl="1"/>
          <a:r>
            <a:rPr lang="ja-JP" altLang="en-US" sz="1100" b="1" i="0" baseline="0">
              <a:solidFill>
                <a:schemeClr val="dk1"/>
              </a:solidFill>
              <a:effectLst/>
              <a:latin typeface="+mn-lt"/>
              <a:ea typeface="+mn-ea"/>
              <a:cs typeface="+mn-cs"/>
            </a:rPr>
            <a:t>　</a:t>
          </a:r>
          <a:r>
            <a:rPr lang="ja-JP" altLang="ja-JP" sz="1100" b="1" i="0" baseline="0">
              <a:solidFill>
                <a:schemeClr val="dk1"/>
              </a:solidFill>
              <a:effectLst/>
              <a:latin typeface="+mn-lt"/>
              <a:ea typeface="+mn-ea"/>
              <a:cs typeface="+mn-cs"/>
            </a:rPr>
            <a:t>今後</a:t>
          </a:r>
          <a:r>
            <a:rPr lang="ja-JP" altLang="ja-JP" sz="1100" b="1" i="0">
              <a:solidFill>
                <a:schemeClr val="dk1"/>
              </a:solidFill>
              <a:effectLst/>
              <a:latin typeface="+mn-lt"/>
              <a:ea typeface="+mn-ea"/>
              <a:cs typeface="+mn-cs"/>
            </a:rPr>
            <a:t>も定員適正化計画に基づき、引き続き人員の適正化に努めます。</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37</xdr:row>
      <xdr:rowOff>123190</xdr:rowOff>
    </xdr:to>
    <xdr:cxnSp macro="">
      <xdr:nvCxnSpPr>
        <xdr:cNvPr id="66" name="直線コネクタ 65"/>
        <xdr:cNvCxnSpPr/>
      </xdr:nvCxnSpPr>
      <xdr:spPr>
        <a:xfrm>
          <a:off x="3987800" y="63373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37</xdr:row>
      <xdr:rowOff>39370</xdr:rowOff>
    </xdr:to>
    <xdr:cxnSp macro="">
      <xdr:nvCxnSpPr>
        <xdr:cNvPr id="69" name="直線コネクタ 68"/>
        <xdr:cNvCxnSpPr/>
      </xdr:nvCxnSpPr>
      <xdr:spPr>
        <a:xfrm flipV="1">
          <a:off x="3098800" y="6337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39370</xdr:rowOff>
    </xdr:from>
    <xdr:to>
      <xdr:col>15</xdr:col>
      <xdr:colOff>98425</xdr:colOff>
      <xdr:row>37</xdr:row>
      <xdr:rowOff>168910</xdr:rowOff>
    </xdr:to>
    <xdr:cxnSp macro="">
      <xdr:nvCxnSpPr>
        <xdr:cNvPr id="72" name="直線コネクタ 71"/>
        <xdr:cNvCxnSpPr/>
      </xdr:nvCxnSpPr>
      <xdr:spPr>
        <a:xfrm flipV="1">
          <a:off x="2209800" y="63830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31750</xdr:rowOff>
    </xdr:from>
    <xdr:to>
      <xdr:col>11</xdr:col>
      <xdr:colOff>9525</xdr:colOff>
      <xdr:row>37</xdr:row>
      <xdr:rowOff>168910</xdr:rowOff>
    </xdr:to>
    <xdr:cxnSp macro="">
      <xdr:nvCxnSpPr>
        <xdr:cNvPr id="75" name="直線コネクタ 74"/>
        <xdr:cNvCxnSpPr/>
      </xdr:nvCxnSpPr>
      <xdr:spPr>
        <a:xfrm>
          <a:off x="1320800" y="63754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79" name="テキスト ボックス 78"/>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85" name="楕円 84"/>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44467</xdr:rowOff>
    </xdr:from>
    <xdr:ext cx="762000" cy="259045"/>
    <xdr:sp macro="" textlink="">
      <xdr:nvSpPr>
        <xdr:cNvPr id="86" name="人件費該当値テキスト"/>
        <xdr:cNvSpPr txBox="1"/>
      </xdr:nvSpPr>
      <xdr:spPr>
        <a:xfrm>
          <a:off x="4914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88" name="テキスト ボックス 87"/>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160020</xdr:rowOff>
    </xdr:from>
    <xdr:to>
      <xdr:col>15</xdr:col>
      <xdr:colOff>149225</xdr:colOff>
      <xdr:row>37</xdr:row>
      <xdr:rowOff>90170</xdr:rowOff>
    </xdr:to>
    <xdr:sp macro="" textlink="">
      <xdr:nvSpPr>
        <xdr:cNvPr id="89" name="楕円 88"/>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90" name="テキスト ボックス 89"/>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118110</xdr:rowOff>
    </xdr:from>
    <xdr:to>
      <xdr:col>11</xdr:col>
      <xdr:colOff>60325</xdr:colOff>
      <xdr:row>38</xdr:row>
      <xdr:rowOff>48260</xdr:rowOff>
    </xdr:to>
    <xdr:sp macro="" textlink="">
      <xdr:nvSpPr>
        <xdr:cNvPr id="91" name="楕円 90"/>
        <xdr:cNvSpPr/>
      </xdr:nvSpPr>
      <xdr:spPr>
        <a:xfrm>
          <a:off x="2159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33037</xdr:rowOff>
    </xdr:from>
    <xdr:ext cx="762000" cy="259045"/>
    <xdr:sp macro="" textlink="">
      <xdr:nvSpPr>
        <xdr:cNvPr id="92" name="テキスト ボックス 91"/>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93" name="楕円 92"/>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94" name="テキスト ボックス 93"/>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前年度と比較し、</a:t>
          </a:r>
          <a:r>
            <a:rPr lang="ja-JP" altLang="en-US" sz="1100" b="1" i="0">
              <a:solidFill>
                <a:schemeClr val="dk1"/>
              </a:solidFill>
              <a:effectLst/>
              <a:latin typeface="+mn-lt"/>
              <a:ea typeface="+mn-ea"/>
              <a:cs typeface="+mn-cs"/>
            </a:rPr>
            <a:t>１</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０</a:t>
          </a:r>
          <a:r>
            <a:rPr lang="ja-JP" altLang="ja-JP" sz="1100" b="1" i="0">
              <a:solidFill>
                <a:schemeClr val="dk1"/>
              </a:solidFill>
              <a:effectLst/>
              <a:latin typeface="+mn-lt"/>
              <a:ea typeface="+mn-ea"/>
              <a:cs typeface="+mn-cs"/>
            </a:rPr>
            <a:t>ポイント上昇しており、消防や廃棄物処理を市単独で行っているため、その施設管理等に係る経費が類似団体に比して大きくなっており、経常収支比率に占める物件費の割合も高い水準になっています。</a:t>
          </a:r>
          <a:endParaRPr lang="ja-JP" altLang="ja-JP" sz="1400">
            <a:effectLst/>
          </a:endParaRPr>
        </a:p>
        <a:p>
          <a:pPr algn="l"/>
          <a:r>
            <a:rPr lang="ja-JP" altLang="ja-JP" sz="1100" b="1" i="0">
              <a:solidFill>
                <a:schemeClr val="dk1"/>
              </a:solidFill>
              <a:effectLst/>
              <a:latin typeface="+mn-lt"/>
              <a:ea typeface="+mn-ea"/>
              <a:cs typeface="+mn-cs"/>
            </a:rPr>
            <a:t>　今後も引き続き、亀山市行財政改革大綱に基づき、持続可能な健全財政を目指して行財政改革に取り組みます。</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28702</xdr:rowOff>
    </xdr:from>
    <xdr:to>
      <xdr:col>82</xdr:col>
      <xdr:colOff>107950</xdr:colOff>
      <xdr:row>19</xdr:row>
      <xdr:rowOff>120142</xdr:rowOff>
    </xdr:to>
    <xdr:cxnSp macro="">
      <xdr:nvCxnSpPr>
        <xdr:cNvPr id="125" name="直線コネクタ 124"/>
        <xdr:cNvCxnSpPr/>
      </xdr:nvCxnSpPr>
      <xdr:spPr>
        <a:xfrm>
          <a:off x="15671800" y="328625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19558</xdr:rowOff>
    </xdr:from>
    <xdr:to>
      <xdr:col>78</xdr:col>
      <xdr:colOff>69850</xdr:colOff>
      <xdr:row>19</xdr:row>
      <xdr:rowOff>28702</xdr:rowOff>
    </xdr:to>
    <xdr:cxnSp macro="">
      <xdr:nvCxnSpPr>
        <xdr:cNvPr id="128" name="直線コネクタ 127"/>
        <xdr:cNvCxnSpPr/>
      </xdr:nvCxnSpPr>
      <xdr:spPr>
        <a:xfrm>
          <a:off x="14782800" y="32771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30" name="テキスト ボックス 129"/>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90424</xdr:rowOff>
    </xdr:from>
    <xdr:to>
      <xdr:col>73</xdr:col>
      <xdr:colOff>180975</xdr:colOff>
      <xdr:row>19</xdr:row>
      <xdr:rowOff>19558</xdr:rowOff>
    </xdr:to>
    <xdr:cxnSp macro="">
      <xdr:nvCxnSpPr>
        <xdr:cNvPr id="131" name="直線コネクタ 130"/>
        <xdr:cNvCxnSpPr/>
      </xdr:nvCxnSpPr>
      <xdr:spPr>
        <a:xfrm>
          <a:off x="13893800" y="317652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44704</xdr:rowOff>
    </xdr:from>
    <xdr:to>
      <xdr:col>69</xdr:col>
      <xdr:colOff>92075</xdr:colOff>
      <xdr:row>18</xdr:row>
      <xdr:rowOff>90424</xdr:rowOff>
    </xdr:to>
    <xdr:cxnSp macro="">
      <xdr:nvCxnSpPr>
        <xdr:cNvPr id="134" name="直線コネクタ 133"/>
        <xdr:cNvCxnSpPr/>
      </xdr:nvCxnSpPr>
      <xdr:spPr>
        <a:xfrm>
          <a:off x="13004800" y="31308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160782</xdr:rowOff>
    </xdr:from>
    <xdr:to>
      <xdr:col>65</xdr:col>
      <xdr:colOff>53975</xdr:colOff>
      <xdr:row>16</xdr:row>
      <xdr:rowOff>90932</xdr:rowOff>
    </xdr:to>
    <xdr:sp macro="" textlink="">
      <xdr:nvSpPr>
        <xdr:cNvPr id="137" name="フローチャート: 判断 136"/>
        <xdr:cNvSpPr/>
      </xdr:nvSpPr>
      <xdr:spPr>
        <a:xfrm>
          <a:off x="12954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101109</xdr:rowOff>
    </xdr:from>
    <xdr:ext cx="762000" cy="259045"/>
    <xdr:sp macro="" textlink="">
      <xdr:nvSpPr>
        <xdr:cNvPr id="138" name="テキスト ボックス 137"/>
        <xdr:cNvSpPr txBox="1"/>
      </xdr:nvSpPr>
      <xdr:spPr>
        <a:xfrm>
          <a:off x="12623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69342</xdr:rowOff>
    </xdr:from>
    <xdr:to>
      <xdr:col>82</xdr:col>
      <xdr:colOff>158750</xdr:colOff>
      <xdr:row>19</xdr:row>
      <xdr:rowOff>170942</xdr:rowOff>
    </xdr:to>
    <xdr:sp macro="" textlink="">
      <xdr:nvSpPr>
        <xdr:cNvPr id="144" name="楕円 143"/>
        <xdr:cNvSpPr/>
      </xdr:nvSpPr>
      <xdr:spPr>
        <a:xfrm>
          <a:off x="16459200" y="33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41419</xdr:rowOff>
    </xdr:from>
    <xdr:ext cx="762000" cy="259045"/>
    <xdr:sp macro="" textlink="">
      <xdr:nvSpPr>
        <xdr:cNvPr id="145" name="物件費該当値テキスト"/>
        <xdr:cNvSpPr txBox="1"/>
      </xdr:nvSpPr>
      <xdr:spPr>
        <a:xfrm>
          <a:off x="16598900" y="329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149352</xdr:rowOff>
    </xdr:from>
    <xdr:to>
      <xdr:col>78</xdr:col>
      <xdr:colOff>120650</xdr:colOff>
      <xdr:row>19</xdr:row>
      <xdr:rowOff>79502</xdr:rowOff>
    </xdr:to>
    <xdr:sp macro="" textlink="">
      <xdr:nvSpPr>
        <xdr:cNvPr id="146" name="楕円 145"/>
        <xdr:cNvSpPr/>
      </xdr:nvSpPr>
      <xdr:spPr>
        <a:xfrm>
          <a:off x="15621000" y="32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64279</xdr:rowOff>
    </xdr:from>
    <xdr:ext cx="736600" cy="259045"/>
    <xdr:sp macro="" textlink="">
      <xdr:nvSpPr>
        <xdr:cNvPr id="147" name="テキスト ボックス 146"/>
        <xdr:cNvSpPr txBox="1"/>
      </xdr:nvSpPr>
      <xdr:spPr>
        <a:xfrm>
          <a:off x="15290800" y="332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140208</xdr:rowOff>
    </xdr:from>
    <xdr:to>
      <xdr:col>74</xdr:col>
      <xdr:colOff>31750</xdr:colOff>
      <xdr:row>19</xdr:row>
      <xdr:rowOff>70358</xdr:rowOff>
    </xdr:to>
    <xdr:sp macro="" textlink="">
      <xdr:nvSpPr>
        <xdr:cNvPr id="148" name="楕円 147"/>
        <xdr:cNvSpPr/>
      </xdr:nvSpPr>
      <xdr:spPr>
        <a:xfrm>
          <a:off x="147320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55135</xdr:rowOff>
    </xdr:from>
    <xdr:ext cx="762000" cy="259045"/>
    <xdr:sp macro="" textlink="">
      <xdr:nvSpPr>
        <xdr:cNvPr id="149" name="テキスト ボックス 148"/>
        <xdr:cNvSpPr txBox="1"/>
      </xdr:nvSpPr>
      <xdr:spPr>
        <a:xfrm>
          <a:off x="14401800" y="331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39624</xdr:rowOff>
    </xdr:from>
    <xdr:to>
      <xdr:col>69</xdr:col>
      <xdr:colOff>142875</xdr:colOff>
      <xdr:row>18</xdr:row>
      <xdr:rowOff>141224</xdr:rowOff>
    </xdr:to>
    <xdr:sp macro="" textlink="">
      <xdr:nvSpPr>
        <xdr:cNvPr id="150" name="楕円 149"/>
        <xdr:cNvSpPr/>
      </xdr:nvSpPr>
      <xdr:spPr>
        <a:xfrm>
          <a:off x="13843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126001</xdr:rowOff>
    </xdr:from>
    <xdr:ext cx="762000" cy="259045"/>
    <xdr:sp macro="" textlink="">
      <xdr:nvSpPr>
        <xdr:cNvPr id="151" name="テキスト ボックス 150"/>
        <xdr:cNvSpPr txBox="1"/>
      </xdr:nvSpPr>
      <xdr:spPr>
        <a:xfrm>
          <a:off x="13512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165354</xdr:rowOff>
    </xdr:from>
    <xdr:to>
      <xdr:col>65</xdr:col>
      <xdr:colOff>53975</xdr:colOff>
      <xdr:row>18</xdr:row>
      <xdr:rowOff>95504</xdr:rowOff>
    </xdr:to>
    <xdr:sp macro="" textlink="">
      <xdr:nvSpPr>
        <xdr:cNvPr id="152" name="楕円 151"/>
        <xdr:cNvSpPr/>
      </xdr:nvSpPr>
      <xdr:spPr>
        <a:xfrm>
          <a:off x="12954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80281</xdr:rowOff>
    </xdr:from>
    <xdr:ext cx="762000" cy="259045"/>
    <xdr:sp macro="" textlink="">
      <xdr:nvSpPr>
        <xdr:cNvPr id="153" name="テキスト ボックス 152"/>
        <xdr:cNvSpPr txBox="1"/>
      </xdr:nvSpPr>
      <xdr:spPr>
        <a:xfrm>
          <a:off x="12623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扶助費については、年々上昇が見込まれており、前年度と比較して、０．</a:t>
          </a:r>
          <a:r>
            <a:rPr lang="ja-JP" altLang="en-US" sz="1100" b="1" i="0">
              <a:solidFill>
                <a:schemeClr val="dk1"/>
              </a:solidFill>
              <a:effectLst/>
              <a:latin typeface="+mn-lt"/>
              <a:ea typeface="+mn-ea"/>
              <a:cs typeface="+mn-cs"/>
            </a:rPr>
            <a:t>７</a:t>
          </a:r>
          <a:r>
            <a:rPr lang="ja-JP" altLang="ja-JP" sz="1100" b="1" i="0">
              <a:solidFill>
                <a:schemeClr val="dk1"/>
              </a:solidFill>
              <a:effectLst/>
              <a:latin typeface="+mn-lt"/>
              <a:ea typeface="+mn-ea"/>
              <a:cs typeface="+mn-cs"/>
            </a:rPr>
            <a:t>ポイント</a:t>
          </a:r>
          <a:r>
            <a:rPr lang="ja-JP" altLang="en-US" sz="1100" b="1" i="0">
              <a:solidFill>
                <a:schemeClr val="dk1"/>
              </a:solidFill>
              <a:effectLst/>
              <a:latin typeface="+mn-lt"/>
              <a:ea typeface="+mn-ea"/>
              <a:cs typeface="+mn-cs"/>
            </a:rPr>
            <a:t>上昇</a:t>
          </a:r>
          <a:r>
            <a:rPr lang="ja-JP" altLang="ja-JP" sz="1100" b="1" i="0">
              <a:solidFill>
                <a:schemeClr val="dk1"/>
              </a:solidFill>
              <a:effectLst/>
              <a:latin typeface="+mn-lt"/>
              <a:ea typeface="+mn-ea"/>
              <a:cs typeface="+mn-cs"/>
            </a:rPr>
            <a:t>しております。</a:t>
          </a:r>
          <a:endParaRPr lang="ja-JP" altLang="ja-JP" sz="1400">
            <a:effectLst/>
          </a:endParaRPr>
        </a:p>
        <a:p>
          <a:pPr rtl="0" eaLnBrk="1" fontAlgn="auto" latinLnBrk="0" hangingPunct="1"/>
          <a:r>
            <a:rPr lang="ja-JP" altLang="ja-JP" sz="1100" b="1" i="0">
              <a:solidFill>
                <a:schemeClr val="dk1"/>
              </a:solidFill>
              <a:effectLst/>
              <a:latin typeface="+mn-lt"/>
              <a:ea typeface="+mn-ea"/>
              <a:cs typeface="+mn-cs"/>
            </a:rPr>
            <a:t>　今後も資格審査等を適正に行うとともに各種手当への適正な給付に努めるなど、扶助費の上昇を極力抑制するよう努めます。</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72136</xdr:rowOff>
    </xdr:from>
    <xdr:to>
      <xdr:col>24</xdr:col>
      <xdr:colOff>25400</xdr:colOff>
      <xdr:row>54</xdr:row>
      <xdr:rowOff>136144</xdr:rowOff>
    </xdr:to>
    <xdr:cxnSp macro="">
      <xdr:nvCxnSpPr>
        <xdr:cNvPr id="184" name="直線コネクタ 183"/>
        <xdr:cNvCxnSpPr/>
      </xdr:nvCxnSpPr>
      <xdr:spPr>
        <a:xfrm>
          <a:off x="3987800" y="933043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34561</xdr:rowOff>
    </xdr:from>
    <xdr:ext cx="762000" cy="259045"/>
    <xdr:sp macro="" textlink="">
      <xdr:nvSpPr>
        <xdr:cNvPr id="185" name="扶助費平均値テキスト"/>
        <xdr:cNvSpPr txBox="1"/>
      </xdr:nvSpPr>
      <xdr:spPr>
        <a:xfrm>
          <a:off x="4914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72136</xdr:rowOff>
    </xdr:from>
    <xdr:to>
      <xdr:col>19</xdr:col>
      <xdr:colOff>187325</xdr:colOff>
      <xdr:row>54</xdr:row>
      <xdr:rowOff>108712</xdr:rowOff>
    </xdr:to>
    <xdr:cxnSp macro="">
      <xdr:nvCxnSpPr>
        <xdr:cNvPr id="187" name="直線コネクタ 186"/>
        <xdr:cNvCxnSpPr/>
      </xdr:nvCxnSpPr>
      <xdr:spPr>
        <a:xfrm flipV="1">
          <a:off x="3098800" y="93304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121429</xdr:rowOff>
    </xdr:from>
    <xdr:ext cx="736600" cy="259045"/>
    <xdr:sp macro="" textlink="">
      <xdr:nvSpPr>
        <xdr:cNvPr id="189" name="テキスト ボックス 188"/>
        <xdr:cNvSpPr txBox="1"/>
      </xdr:nvSpPr>
      <xdr:spPr>
        <a:xfrm>
          <a:off x="3606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108712</xdr:rowOff>
    </xdr:from>
    <xdr:to>
      <xdr:col>15</xdr:col>
      <xdr:colOff>98425</xdr:colOff>
      <xdr:row>54</xdr:row>
      <xdr:rowOff>127000</xdr:rowOff>
    </xdr:to>
    <xdr:cxnSp macro="">
      <xdr:nvCxnSpPr>
        <xdr:cNvPr id="190" name="直線コネクタ 189"/>
        <xdr:cNvCxnSpPr/>
      </xdr:nvCxnSpPr>
      <xdr:spPr>
        <a:xfrm flipV="1">
          <a:off x="2209800" y="93670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103141</xdr:rowOff>
    </xdr:from>
    <xdr:ext cx="762000" cy="259045"/>
    <xdr:sp macro="" textlink="">
      <xdr:nvSpPr>
        <xdr:cNvPr id="192" name="テキスト ボックス 191"/>
        <xdr:cNvSpPr txBox="1"/>
      </xdr:nvSpPr>
      <xdr:spPr>
        <a:xfrm>
          <a:off x="2717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62992</xdr:rowOff>
    </xdr:from>
    <xdr:to>
      <xdr:col>11</xdr:col>
      <xdr:colOff>9525</xdr:colOff>
      <xdr:row>54</xdr:row>
      <xdr:rowOff>127000</xdr:rowOff>
    </xdr:to>
    <xdr:cxnSp macro="">
      <xdr:nvCxnSpPr>
        <xdr:cNvPr id="193" name="直線コネクタ 192"/>
        <xdr:cNvCxnSpPr/>
      </xdr:nvCxnSpPr>
      <xdr:spPr>
        <a:xfrm>
          <a:off x="1320800" y="93212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84853</xdr:rowOff>
    </xdr:from>
    <xdr:ext cx="762000" cy="259045"/>
    <xdr:sp macro="" textlink="">
      <xdr:nvSpPr>
        <xdr:cNvPr id="195" name="テキスト ボックス 194"/>
        <xdr:cNvSpPr txBox="1"/>
      </xdr:nvSpPr>
      <xdr:spPr>
        <a:xfrm>
          <a:off x="1828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158496</xdr:rowOff>
    </xdr:from>
    <xdr:to>
      <xdr:col>6</xdr:col>
      <xdr:colOff>171450</xdr:colOff>
      <xdr:row>55</xdr:row>
      <xdr:rowOff>88646</xdr:rowOff>
    </xdr:to>
    <xdr:sp macro="" textlink="">
      <xdr:nvSpPr>
        <xdr:cNvPr id="196" name="フローチャート: 判断 195"/>
        <xdr:cNvSpPr/>
      </xdr:nvSpPr>
      <xdr:spPr>
        <a:xfrm>
          <a:off x="1270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73423</xdr:rowOff>
    </xdr:from>
    <xdr:ext cx="762000" cy="259045"/>
    <xdr:sp macro="" textlink="">
      <xdr:nvSpPr>
        <xdr:cNvPr id="197" name="テキスト ボックス 196"/>
        <xdr:cNvSpPr txBox="1"/>
      </xdr:nvSpPr>
      <xdr:spPr>
        <a:xfrm>
          <a:off x="939800" y="950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85344</xdr:rowOff>
    </xdr:from>
    <xdr:to>
      <xdr:col>24</xdr:col>
      <xdr:colOff>76200</xdr:colOff>
      <xdr:row>55</xdr:row>
      <xdr:rowOff>15494</xdr:rowOff>
    </xdr:to>
    <xdr:sp macro="" textlink="">
      <xdr:nvSpPr>
        <xdr:cNvPr id="203" name="楕円 202"/>
        <xdr:cNvSpPr/>
      </xdr:nvSpPr>
      <xdr:spPr>
        <a:xfrm>
          <a:off x="4775200" y="93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101871</xdr:rowOff>
    </xdr:from>
    <xdr:ext cx="762000" cy="259045"/>
    <xdr:sp macro="" textlink="">
      <xdr:nvSpPr>
        <xdr:cNvPr id="204" name="扶助費該当値テキスト"/>
        <xdr:cNvSpPr txBox="1"/>
      </xdr:nvSpPr>
      <xdr:spPr>
        <a:xfrm>
          <a:off x="4914900" y="91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21336</xdr:rowOff>
    </xdr:from>
    <xdr:to>
      <xdr:col>20</xdr:col>
      <xdr:colOff>38100</xdr:colOff>
      <xdr:row>54</xdr:row>
      <xdr:rowOff>122936</xdr:rowOff>
    </xdr:to>
    <xdr:sp macro="" textlink="">
      <xdr:nvSpPr>
        <xdr:cNvPr id="205" name="楕円 204"/>
        <xdr:cNvSpPr/>
      </xdr:nvSpPr>
      <xdr:spPr>
        <a:xfrm>
          <a:off x="3937000" y="92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133113</xdr:rowOff>
    </xdr:from>
    <xdr:ext cx="736600" cy="259045"/>
    <xdr:sp macro="" textlink="">
      <xdr:nvSpPr>
        <xdr:cNvPr id="206" name="テキスト ボックス 205"/>
        <xdr:cNvSpPr txBox="1"/>
      </xdr:nvSpPr>
      <xdr:spPr>
        <a:xfrm>
          <a:off x="3606800" y="904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57912</xdr:rowOff>
    </xdr:from>
    <xdr:to>
      <xdr:col>15</xdr:col>
      <xdr:colOff>149225</xdr:colOff>
      <xdr:row>54</xdr:row>
      <xdr:rowOff>159512</xdr:rowOff>
    </xdr:to>
    <xdr:sp macro="" textlink="">
      <xdr:nvSpPr>
        <xdr:cNvPr id="207" name="楕円 206"/>
        <xdr:cNvSpPr/>
      </xdr:nvSpPr>
      <xdr:spPr>
        <a:xfrm>
          <a:off x="3048000" y="931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169689</xdr:rowOff>
    </xdr:from>
    <xdr:ext cx="762000" cy="259045"/>
    <xdr:sp macro="" textlink="">
      <xdr:nvSpPr>
        <xdr:cNvPr id="208" name="テキスト ボックス 207"/>
        <xdr:cNvSpPr txBox="1"/>
      </xdr:nvSpPr>
      <xdr:spPr>
        <a:xfrm>
          <a:off x="2717800" y="908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09" name="楕円 208"/>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0" name="テキスト ボックス 209"/>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12192</xdr:rowOff>
    </xdr:from>
    <xdr:to>
      <xdr:col>6</xdr:col>
      <xdr:colOff>171450</xdr:colOff>
      <xdr:row>54</xdr:row>
      <xdr:rowOff>113792</xdr:rowOff>
    </xdr:to>
    <xdr:sp macro="" textlink="">
      <xdr:nvSpPr>
        <xdr:cNvPr id="211" name="楕円 210"/>
        <xdr:cNvSpPr/>
      </xdr:nvSpPr>
      <xdr:spPr>
        <a:xfrm>
          <a:off x="1270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123969</xdr:rowOff>
    </xdr:from>
    <xdr:ext cx="762000" cy="259045"/>
    <xdr:sp macro="" textlink="">
      <xdr:nvSpPr>
        <xdr:cNvPr id="212" name="テキスト ボックス 211"/>
        <xdr:cNvSpPr txBox="1"/>
      </xdr:nvSpPr>
      <xdr:spPr>
        <a:xfrm>
          <a:off x="939800" y="903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前年度と比較し、０．</a:t>
          </a:r>
          <a:r>
            <a:rPr lang="ja-JP" altLang="en-US" sz="1100" b="1" i="0">
              <a:solidFill>
                <a:schemeClr val="dk1"/>
              </a:solidFill>
              <a:effectLst/>
              <a:latin typeface="+mn-lt"/>
              <a:ea typeface="+mn-ea"/>
              <a:cs typeface="+mn-cs"/>
            </a:rPr>
            <a:t>１</a:t>
          </a:r>
          <a:r>
            <a:rPr lang="ja-JP" altLang="ja-JP" sz="1100" b="1" i="0">
              <a:solidFill>
                <a:schemeClr val="dk1"/>
              </a:solidFill>
              <a:effectLst/>
              <a:latin typeface="+mn-lt"/>
              <a:ea typeface="+mn-ea"/>
              <a:cs typeface="+mn-cs"/>
            </a:rPr>
            <a:t>ポイント上昇しております。</a:t>
          </a:r>
          <a:endParaRPr lang="ja-JP" altLang="ja-JP" sz="1400">
            <a:effectLst/>
          </a:endParaRPr>
        </a:p>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今後も引き続き、他会計の経営の健全化に努めるとともに、歳入</a:t>
          </a:r>
          <a:endParaRPr lang="en-US" altLang="ja-JP" sz="1100" b="1" i="0">
            <a:solidFill>
              <a:schemeClr val="dk1"/>
            </a:solidFill>
            <a:effectLst/>
            <a:latin typeface="+mn-lt"/>
            <a:ea typeface="+mn-ea"/>
            <a:cs typeface="+mn-cs"/>
          </a:endParaRPr>
        </a:p>
        <a:p>
          <a:pPr algn="l" rtl="1"/>
          <a:r>
            <a:rPr lang="ja-JP" altLang="ja-JP" sz="1100" b="1" i="0">
              <a:solidFill>
                <a:schemeClr val="dk1"/>
              </a:solidFill>
              <a:effectLst/>
              <a:latin typeface="+mn-lt"/>
              <a:ea typeface="+mn-ea"/>
              <a:cs typeface="+mn-cs"/>
            </a:rPr>
            <a:t>確保、経費の縮減に努め、経営の健全化に努めます。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xdr:rowOff>
    </xdr:from>
    <xdr:to>
      <xdr:col>82</xdr:col>
      <xdr:colOff>107950</xdr:colOff>
      <xdr:row>56</xdr:row>
      <xdr:rowOff>12700</xdr:rowOff>
    </xdr:to>
    <xdr:cxnSp macro="">
      <xdr:nvCxnSpPr>
        <xdr:cNvPr id="245" name="直線コネクタ 244"/>
        <xdr:cNvCxnSpPr/>
      </xdr:nvCxnSpPr>
      <xdr:spPr>
        <a:xfrm>
          <a:off x="15671800" y="9606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6"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130810</xdr:rowOff>
    </xdr:from>
    <xdr:to>
      <xdr:col>78</xdr:col>
      <xdr:colOff>69850</xdr:colOff>
      <xdr:row>56</xdr:row>
      <xdr:rowOff>5080</xdr:rowOff>
    </xdr:to>
    <xdr:cxnSp macro="">
      <xdr:nvCxnSpPr>
        <xdr:cNvPr id="248" name="直線コネクタ 247"/>
        <xdr:cNvCxnSpPr/>
      </xdr:nvCxnSpPr>
      <xdr:spPr>
        <a:xfrm>
          <a:off x="14782800" y="9560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130810</xdr:rowOff>
    </xdr:from>
    <xdr:to>
      <xdr:col>73</xdr:col>
      <xdr:colOff>180975</xdr:colOff>
      <xdr:row>56</xdr:row>
      <xdr:rowOff>12700</xdr:rowOff>
    </xdr:to>
    <xdr:cxnSp macro="">
      <xdr:nvCxnSpPr>
        <xdr:cNvPr id="251" name="直線コネクタ 250"/>
        <xdr:cNvCxnSpPr/>
      </xdr:nvCxnSpPr>
      <xdr:spPr>
        <a:xfrm flipV="1">
          <a:off x="13893800" y="9560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3" name="テキスト ボックス 252"/>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66040</xdr:rowOff>
    </xdr:to>
    <xdr:cxnSp macro="">
      <xdr:nvCxnSpPr>
        <xdr:cNvPr id="254" name="直線コネクタ 253"/>
        <xdr:cNvCxnSpPr/>
      </xdr:nvCxnSpPr>
      <xdr:spPr>
        <a:xfrm flipV="1">
          <a:off x="13004800" y="9613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57" name="フローチャート: 判断 256"/>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111777</xdr:rowOff>
    </xdr:from>
    <xdr:ext cx="762000" cy="259045"/>
    <xdr:sp macro="" textlink="">
      <xdr:nvSpPr>
        <xdr:cNvPr id="258" name="テキスト ボックス 257"/>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4" name="楕円 263"/>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5"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125730</xdr:rowOff>
    </xdr:from>
    <xdr:to>
      <xdr:col>78</xdr:col>
      <xdr:colOff>120650</xdr:colOff>
      <xdr:row>56</xdr:row>
      <xdr:rowOff>55880</xdr:rowOff>
    </xdr:to>
    <xdr:sp macro="" textlink="">
      <xdr:nvSpPr>
        <xdr:cNvPr id="266" name="楕円 265"/>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66057</xdr:rowOff>
    </xdr:from>
    <xdr:ext cx="736600" cy="259045"/>
    <xdr:sp macro="" textlink="">
      <xdr:nvSpPr>
        <xdr:cNvPr id="267" name="テキスト ボックス 266"/>
        <xdr:cNvSpPr txBox="1"/>
      </xdr:nvSpPr>
      <xdr:spPr>
        <a:xfrm>
          <a:off x="15290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80010</xdr:rowOff>
    </xdr:from>
    <xdr:to>
      <xdr:col>74</xdr:col>
      <xdr:colOff>31750</xdr:colOff>
      <xdr:row>56</xdr:row>
      <xdr:rowOff>10160</xdr:rowOff>
    </xdr:to>
    <xdr:sp macro="" textlink="">
      <xdr:nvSpPr>
        <xdr:cNvPr id="268" name="楕円 267"/>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20337</xdr:rowOff>
    </xdr:from>
    <xdr:ext cx="762000" cy="259045"/>
    <xdr:sp macro="" textlink="">
      <xdr:nvSpPr>
        <xdr:cNvPr id="269" name="テキスト ボックス 268"/>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0" name="楕円 269"/>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1" name="テキスト ボックス 270"/>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xdr:rowOff>
    </xdr:from>
    <xdr:to>
      <xdr:col>65</xdr:col>
      <xdr:colOff>53975</xdr:colOff>
      <xdr:row>56</xdr:row>
      <xdr:rowOff>116840</xdr:rowOff>
    </xdr:to>
    <xdr:sp macro="" textlink="">
      <xdr:nvSpPr>
        <xdr:cNvPr id="272" name="楕円 271"/>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101617</xdr:rowOff>
    </xdr:from>
    <xdr:ext cx="762000" cy="259045"/>
    <xdr:sp macro="" textlink="">
      <xdr:nvSpPr>
        <xdr:cNvPr id="273" name="テキスト ボックス 272"/>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前年度</a:t>
          </a:r>
          <a:r>
            <a:rPr lang="ja-JP" altLang="en-US" sz="1100" b="1" i="0">
              <a:solidFill>
                <a:schemeClr val="dk1"/>
              </a:solidFill>
              <a:effectLst/>
              <a:latin typeface="+mn-lt"/>
              <a:ea typeface="+mn-ea"/>
              <a:cs typeface="+mn-cs"/>
            </a:rPr>
            <a:t>と同比率であ</a:t>
          </a:r>
          <a:r>
            <a:rPr lang="ja-JP" altLang="ja-JP" sz="1100" b="1" i="0">
              <a:solidFill>
                <a:schemeClr val="dk1"/>
              </a:solidFill>
              <a:effectLst/>
              <a:latin typeface="+mn-lt"/>
              <a:ea typeface="+mn-ea"/>
              <a:cs typeface="+mn-cs"/>
            </a:rPr>
            <a:t>りま</a:t>
          </a:r>
          <a:r>
            <a:rPr lang="ja-JP" altLang="en-US" sz="1100" b="1" i="0">
              <a:solidFill>
                <a:schemeClr val="dk1"/>
              </a:solidFill>
              <a:effectLst/>
              <a:latin typeface="+mn-lt"/>
              <a:ea typeface="+mn-ea"/>
              <a:cs typeface="+mn-cs"/>
            </a:rPr>
            <a:t>すが、</a:t>
          </a:r>
          <a:r>
            <a:rPr lang="ja-JP" altLang="ja-JP" sz="1100" b="1" i="0">
              <a:solidFill>
                <a:schemeClr val="dk1"/>
              </a:solidFill>
              <a:effectLst/>
              <a:latin typeface="+mn-lt"/>
              <a:ea typeface="+mn-ea"/>
              <a:cs typeface="+mn-cs"/>
            </a:rPr>
            <a:t>今後も引き続き、他会計の経営の健全化や、団体補助等の適正化に努めるなど、持続可能な健全財政を目指して行財政改革に取り組みます。</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24130</xdr:rowOff>
    </xdr:from>
    <xdr:to>
      <xdr:col>82</xdr:col>
      <xdr:colOff>107950</xdr:colOff>
      <xdr:row>35</xdr:row>
      <xdr:rowOff>24130</xdr:rowOff>
    </xdr:to>
    <xdr:cxnSp macro="">
      <xdr:nvCxnSpPr>
        <xdr:cNvPr id="303" name="直線コネクタ 302"/>
        <xdr:cNvCxnSpPr/>
      </xdr:nvCxnSpPr>
      <xdr:spPr>
        <a:xfrm>
          <a:off x="15671800" y="6024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4"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14986</xdr:rowOff>
    </xdr:from>
    <xdr:to>
      <xdr:col>78</xdr:col>
      <xdr:colOff>69850</xdr:colOff>
      <xdr:row>35</xdr:row>
      <xdr:rowOff>24130</xdr:rowOff>
    </xdr:to>
    <xdr:cxnSp macro="">
      <xdr:nvCxnSpPr>
        <xdr:cNvPr id="306" name="直線コネクタ 305"/>
        <xdr:cNvCxnSpPr/>
      </xdr:nvCxnSpPr>
      <xdr:spPr>
        <a:xfrm>
          <a:off x="14782800" y="60157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08" name="テキスト ボックス 307"/>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14986</xdr:rowOff>
    </xdr:from>
    <xdr:to>
      <xdr:col>73</xdr:col>
      <xdr:colOff>180975</xdr:colOff>
      <xdr:row>35</xdr:row>
      <xdr:rowOff>14986</xdr:rowOff>
    </xdr:to>
    <xdr:cxnSp macro="">
      <xdr:nvCxnSpPr>
        <xdr:cNvPr id="309" name="直線コネクタ 308"/>
        <xdr:cNvCxnSpPr/>
      </xdr:nvCxnSpPr>
      <xdr:spPr>
        <a:xfrm>
          <a:off x="13893800" y="60157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1" name="テキスト ボックス 310"/>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14986</xdr:rowOff>
    </xdr:from>
    <xdr:to>
      <xdr:col>69</xdr:col>
      <xdr:colOff>92075</xdr:colOff>
      <xdr:row>35</xdr:row>
      <xdr:rowOff>74422</xdr:rowOff>
    </xdr:to>
    <xdr:cxnSp macro="">
      <xdr:nvCxnSpPr>
        <xdr:cNvPr id="312" name="直線コネクタ 311"/>
        <xdr:cNvCxnSpPr/>
      </xdr:nvCxnSpPr>
      <xdr:spPr>
        <a:xfrm flipV="1">
          <a:off x="13004800" y="60157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4" name="テキスト ボックス 313"/>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15" name="フローチャート: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144780</xdr:rowOff>
    </xdr:from>
    <xdr:to>
      <xdr:col>82</xdr:col>
      <xdr:colOff>158750</xdr:colOff>
      <xdr:row>35</xdr:row>
      <xdr:rowOff>74930</xdr:rowOff>
    </xdr:to>
    <xdr:sp macro="" textlink="">
      <xdr:nvSpPr>
        <xdr:cNvPr id="322" name="楕円 321"/>
        <xdr:cNvSpPr/>
      </xdr:nvSpPr>
      <xdr:spPr>
        <a:xfrm>
          <a:off x="16459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161307</xdr:rowOff>
    </xdr:from>
    <xdr:ext cx="762000" cy="259045"/>
    <xdr:sp macro="" textlink="">
      <xdr:nvSpPr>
        <xdr:cNvPr id="323" name="補助費等該当値テキスト"/>
        <xdr:cNvSpPr txBox="1"/>
      </xdr:nvSpPr>
      <xdr:spPr>
        <a:xfrm>
          <a:off x="16598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144780</xdr:rowOff>
    </xdr:from>
    <xdr:to>
      <xdr:col>78</xdr:col>
      <xdr:colOff>120650</xdr:colOff>
      <xdr:row>35</xdr:row>
      <xdr:rowOff>74930</xdr:rowOff>
    </xdr:to>
    <xdr:sp macro="" textlink="">
      <xdr:nvSpPr>
        <xdr:cNvPr id="324" name="楕円 323"/>
        <xdr:cNvSpPr/>
      </xdr:nvSpPr>
      <xdr:spPr>
        <a:xfrm>
          <a:off x="15621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25" name="テキスト ボックス 324"/>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135636</xdr:rowOff>
    </xdr:from>
    <xdr:to>
      <xdr:col>74</xdr:col>
      <xdr:colOff>31750</xdr:colOff>
      <xdr:row>35</xdr:row>
      <xdr:rowOff>65786</xdr:rowOff>
    </xdr:to>
    <xdr:sp macro="" textlink="">
      <xdr:nvSpPr>
        <xdr:cNvPr id="326" name="楕円 325"/>
        <xdr:cNvSpPr/>
      </xdr:nvSpPr>
      <xdr:spPr>
        <a:xfrm>
          <a:off x="14732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75963</xdr:rowOff>
    </xdr:from>
    <xdr:ext cx="762000" cy="259045"/>
    <xdr:sp macro="" textlink="">
      <xdr:nvSpPr>
        <xdr:cNvPr id="327" name="テキスト ボックス 326"/>
        <xdr:cNvSpPr txBox="1"/>
      </xdr:nvSpPr>
      <xdr:spPr>
        <a:xfrm>
          <a:off x="14401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135636</xdr:rowOff>
    </xdr:from>
    <xdr:to>
      <xdr:col>69</xdr:col>
      <xdr:colOff>142875</xdr:colOff>
      <xdr:row>35</xdr:row>
      <xdr:rowOff>65786</xdr:rowOff>
    </xdr:to>
    <xdr:sp macro="" textlink="">
      <xdr:nvSpPr>
        <xdr:cNvPr id="328" name="楕円 327"/>
        <xdr:cNvSpPr/>
      </xdr:nvSpPr>
      <xdr:spPr>
        <a:xfrm>
          <a:off x="13843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75963</xdr:rowOff>
    </xdr:from>
    <xdr:ext cx="762000" cy="259045"/>
    <xdr:sp macro="" textlink="">
      <xdr:nvSpPr>
        <xdr:cNvPr id="329" name="テキスト ボックス 328"/>
        <xdr:cNvSpPr txBox="1"/>
      </xdr:nvSpPr>
      <xdr:spPr>
        <a:xfrm>
          <a:off x="13512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23622</xdr:rowOff>
    </xdr:from>
    <xdr:to>
      <xdr:col>65</xdr:col>
      <xdr:colOff>53975</xdr:colOff>
      <xdr:row>35</xdr:row>
      <xdr:rowOff>125222</xdr:rowOff>
    </xdr:to>
    <xdr:sp macro="" textlink="">
      <xdr:nvSpPr>
        <xdr:cNvPr id="330" name="楕円 329"/>
        <xdr:cNvSpPr/>
      </xdr:nvSpPr>
      <xdr:spPr>
        <a:xfrm>
          <a:off x="12954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135399</xdr:rowOff>
    </xdr:from>
    <xdr:ext cx="762000" cy="259045"/>
    <xdr:sp macro="" textlink="">
      <xdr:nvSpPr>
        <xdr:cNvPr id="331" name="テキスト ボックス 330"/>
        <xdr:cNvSpPr txBox="1"/>
      </xdr:nvSpPr>
      <xdr:spPr>
        <a:xfrm>
          <a:off x="12623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a:solidFill>
                <a:schemeClr val="dk1"/>
              </a:solidFill>
              <a:effectLst/>
              <a:latin typeface="+mn-lt"/>
              <a:ea typeface="+mn-ea"/>
              <a:cs typeface="+mn-cs"/>
            </a:rPr>
            <a:t>　</a:t>
          </a:r>
          <a:r>
            <a:rPr lang="ja-JP" altLang="ja-JP" sz="1100" b="1">
              <a:solidFill>
                <a:schemeClr val="dk1"/>
              </a:solidFill>
              <a:effectLst/>
              <a:latin typeface="+mn-lt"/>
              <a:ea typeface="+mn-ea"/>
              <a:cs typeface="+mn-cs"/>
            </a:rPr>
            <a:t>合併特例債の段階的な償還などに</a:t>
          </a:r>
          <a:r>
            <a:rPr lang="ja-JP" altLang="ja-JP" sz="1100" b="1" i="0">
              <a:solidFill>
                <a:schemeClr val="dk1"/>
              </a:solidFill>
              <a:effectLst/>
              <a:latin typeface="+mn-lt"/>
              <a:ea typeface="+mn-ea"/>
              <a:cs typeface="+mn-cs"/>
            </a:rPr>
            <a:t>より、前年度より</a:t>
          </a:r>
          <a:r>
            <a:rPr lang="ja-JP" altLang="en-US" sz="1100" b="1" i="0">
              <a:solidFill>
                <a:schemeClr val="dk1"/>
              </a:solidFill>
              <a:effectLst/>
              <a:latin typeface="+mn-lt"/>
              <a:ea typeface="+mn-ea"/>
              <a:cs typeface="+mn-cs"/>
            </a:rPr>
            <a:t>１</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９</a:t>
          </a:r>
          <a:r>
            <a:rPr lang="ja-JP" altLang="ja-JP" sz="1100" b="1" i="0">
              <a:solidFill>
                <a:schemeClr val="dk1"/>
              </a:solidFill>
              <a:effectLst/>
              <a:latin typeface="+mn-lt"/>
              <a:ea typeface="+mn-ea"/>
              <a:cs typeface="+mn-cs"/>
            </a:rPr>
            <a:t>ポイント低下しました。</a:t>
          </a:r>
          <a:endParaRPr lang="ja-JP" altLang="ja-JP" sz="1400">
            <a:effectLst/>
          </a:endParaRPr>
        </a:p>
        <a:p>
          <a:pPr algn="l" rtl="1"/>
          <a:r>
            <a:rPr lang="ja-JP" altLang="ja-JP" sz="1100" b="1" i="0">
              <a:solidFill>
                <a:schemeClr val="dk1"/>
              </a:solidFill>
              <a:effectLst/>
              <a:latin typeface="+mn-lt"/>
              <a:ea typeface="+mn-ea"/>
              <a:cs typeface="+mn-cs"/>
            </a:rPr>
            <a:t>　今後も可能な限り市債発行を抑制することで、公債費の抑制を図ります。</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133858</xdr:rowOff>
    </xdr:to>
    <xdr:cxnSp macro="">
      <xdr:nvCxnSpPr>
        <xdr:cNvPr id="361" name="直線コネクタ 360"/>
        <xdr:cNvCxnSpPr/>
      </xdr:nvCxnSpPr>
      <xdr:spPr>
        <a:xfrm flipV="1">
          <a:off x="3987800" y="13248639"/>
          <a:ext cx="8382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133858</xdr:rowOff>
    </xdr:from>
    <xdr:to>
      <xdr:col>19</xdr:col>
      <xdr:colOff>187325</xdr:colOff>
      <xdr:row>77</xdr:row>
      <xdr:rowOff>138430</xdr:rowOff>
    </xdr:to>
    <xdr:cxnSp macro="">
      <xdr:nvCxnSpPr>
        <xdr:cNvPr id="364" name="直線コネクタ 363"/>
        <xdr:cNvCxnSpPr/>
      </xdr:nvCxnSpPr>
      <xdr:spPr>
        <a:xfrm flipV="1">
          <a:off x="3098800" y="13335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78</xdr:row>
      <xdr:rowOff>8128</xdr:rowOff>
    </xdr:to>
    <xdr:cxnSp macro="">
      <xdr:nvCxnSpPr>
        <xdr:cNvPr id="367" name="直線コネクタ 366"/>
        <xdr:cNvCxnSpPr/>
      </xdr:nvCxnSpPr>
      <xdr:spPr>
        <a:xfrm flipV="1">
          <a:off x="2209800" y="133400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124713</xdr:rowOff>
    </xdr:from>
    <xdr:to>
      <xdr:col>11</xdr:col>
      <xdr:colOff>9525</xdr:colOff>
      <xdr:row>78</xdr:row>
      <xdr:rowOff>8128</xdr:rowOff>
    </xdr:to>
    <xdr:cxnSp macro="">
      <xdr:nvCxnSpPr>
        <xdr:cNvPr id="370" name="直線コネクタ 369"/>
        <xdr:cNvCxnSpPr/>
      </xdr:nvCxnSpPr>
      <xdr:spPr>
        <a:xfrm>
          <a:off x="1320800" y="13326363"/>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2" name="テキスト ボックス 371"/>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3" name="フローチャート: 判断 372"/>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74" name="テキスト ボックス 373"/>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80" name="楕円 379"/>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12716</xdr:rowOff>
    </xdr:from>
    <xdr:ext cx="762000" cy="259045"/>
    <xdr:sp macro="" textlink="">
      <xdr:nvSpPr>
        <xdr:cNvPr id="381" name="公債費該当値テキスト"/>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83058</xdr:rowOff>
    </xdr:from>
    <xdr:to>
      <xdr:col>20</xdr:col>
      <xdr:colOff>38100</xdr:colOff>
      <xdr:row>78</xdr:row>
      <xdr:rowOff>13208</xdr:rowOff>
    </xdr:to>
    <xdr:sp macro="" textlink="">
      <xdr:nvSpPr>
        <xdr:cNvPr id="382" name="楕円 381"/>
        <xdr:cNvSpPr/>
      </xdr:nvSpPr>
      <xdr:spPr>
        <a:xfrm>
          <a:off x="3937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83" name="テキスト ボックス 382"/>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84" name="楕円 383"/>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85" name="テキスト ボックス 384"/>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128778</xdr:rowOff>
    </xdr:from>
    <xdr:to>
      <xdr:col>11</xdr:col>
      <xdr:colOff>60325</xdr:colOff>
      <xdr:row>78</xdr:row>
      <xdr:rowOff>58928</xdr:rowOff>
    </xdr:to>
    <xdr:sp macro="" textlink="">
      <xdr:nvSpPr>
        <xdr:cNvPr id="386" name="楕円 385"/>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43705</xdr:rowOff>
    </xdr:from>
    <xdr:ext cx="762000" cy="259045"/>
    <xdr:sp macro="" textlink="">
      <xdr:nvSpPr>
        <xdr:cNvPr id="387" name="テキスト ボックス 386"/>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8" name="楕円 387"/>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9" name="テキスト ボックス 388"/>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前年度と比較し、</a:t>
          </a:r>
          <a:r>
            <a:rPr lang="ja-JP" altLang="en-US" sz="1100" b="1" i="0">
              <a:solidFill>
                <a:schemeClr val="dk1"/>
              </a:solidFill>
              <a:effectLst/>
              <a:latin typeface="+mn-lt"/>
              <a:ea typeface="+mn-ea"/>
              <a:cs typeface="+mn-cs"/>
            </a:rPr>
            <a:t>３</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５</a:t>
          </a:r>
          <a:r>
            <a:rPr lang="ja-JP" altLang="ja-JP" sz="1100" b="1" i="0">
              <a:solidFill>
                <a:schemeClr val="dk1"/>
              </a:solidFill>
              <a:effectLst/>
              <a:latin typeface="+mn-lt"/>
              <a:ea typeface="+mn-ea"/>
              <a:cs typeface="+mn-cs"/>
            </a:rPr>
            <a:t>ポイント</a:t>
          </a:r>
          <a:r>
            <a:rPr lang="ja-JP" altLang="en-US" sz="1100" b="1" i="0">
              <a:solidFill>
                <a:schemeClr val="dk1"/>
              </a:solidFill>
              <a:effectLst/>
              <a:latin typeface="+mn-lt"/>
              <a:ea typeface="+mn-ea"/>
              <a:cs typeface="+mn-cs"/>
            </a:rPr>
            <a:t>上昇</a:t>
          </a:r>
          <a:r>
            <a:rPr lang="ja-JP" altLang="ja-JP" sz="1100" b="1" i="0">
              <a:solidFill>
                <a:schemeClr val="dk1"/>
              </a:solidFill>
              <a:effectLst/>
              <a:latin typeface="+mn-lt"/>
              <a:ea typeface="+mn-ea"/>
              <a:cs typeface="+mn-cs"/>
            </a:rPr>
            <a:t>しております。</a:t>
          </a:r>
          <a:endParaRPr lang="ja-JP" altLang="ja-JP" sz="1400">
            <a:effectLst/>
          </a:endParaRPr>
        </a:p>
        <a:p>
          <a:pPr algn="l" rtl="1"/>
          <a:r>
            <a:rPr lang="ja-JP" altLang="ja-JP" sz="1100" b="1" i="0">
              <a:solidFill>
                <a:schemeClr val="dk1"/>
              </a:solidFill>
              <a:effectLst/>
              <a:latin typeface="+mn-lt"/>
              <a:ea typeface="+mn-ea"/>
              <a:cs typeface="+mn-cs"/>
            </a:rPr>
            <a:t>　今後も引き続き、自主財源の確保を図るとともに、亀山市行財政改革大綱に基づき、持続可能な健全財政を目指して行財政改革に取り組みます。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35560</xdr:rowOff>
    </xdr:from>
    <xdr:to>
      <xdr:col>82</xdr:col>
      <xdr:colOff>107950</xdr:colOff>
      <xdr:row>75</xdr:row>
      <xdr:rowOff>168911</xdr:rowOff>
    </xdr:to>
    <xdr:cxnSp macro="">
      <xdr:nvCxnSpPr>
        <xdr:cNvPr id="422" name="直線コネクタ 421"/>
        <xdr:cNvCxnSpPr/>
      </xdr:nvCxnSpPr>
      <xdr:spPr>
        <a:xfrm>
          <a:off x="15671800" y="12894310"/>
          <a:ext cx="838200" cy="13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3"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35560</xdr:rowOff>
    </xdr:from>
    <xdr:to>
      <xdr:col>78</xdr:col>
      <xdr:colOff>69850</xdr:colOff>
      <xdr:row>75</xdr:row>
      <xdr:rowOff>39370</xdr:rowOff>
    </xdr:to>
    <xdr:cxnSp macro="">
      <xdr:nvCxnSpPr>
        <xdr:cNvPr id="425" name="直線コネクタ 424"/>
        <xdr:cNvCxnSpPr/>
      </xdr:nvCxnSpPr>
      <xdr:spPr>
        <a:xfrm flipV="1">
          <a:off x="14782800" y="128943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27" name="テキスト ボックス 426"/>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39370</xdr:rowOff>
    </xdr:from>
    <xdr:to>
      <xdr:col>73</xdr:col>
      <xdr:colOff>180975</xdr:colOff>
      <xdr:row>75</xdr:row>
      <xdr:rowOff>96520</xdr:rowOff>
    </xdr:to>
    <xdr:cxnSp macro="">
      <xdr:nvCxnSpPr>
        <xdr:cNvPr id="428" name="直線コネクタ 427"/>
        <xdr:cNvCxnSpPr/>
      </xdr:nvCxnSpPr>
      <xdr:spPr>
        <a:xfrm flipV="1">
          <a:off x="13893800" y="128981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105427</xdr:rowOff>
    </xdr:from>
    <xdr:ext cx="762000" cy="259045"/>
    <xdr:sp macro="" textlink="">
      <xdr:nvSpPr>
        <xdr:cNvPr id="430" name="テキスト ボックス 429"/>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58420</xdr:rowOff>
    </xdr:from>
    <xdr:to>
      <xdr:col>69</xdr:col>
      <xdr:colOff>92075</xdr:colOff>
      <xdr:row>75</xdr:row>
      <xdr:rowOff>96520</xdr:rowOff>
    </xdr:to>
    <xdr:cxnSp macro="">
      <xdr:nvCxnSpPr>
        <xdr:cNvPr id="431" name="直線コネクタ 430"/>
        <xdr:cNvCxnSpPr/>
      </xdr:nvCxnSpPr>
      <xdr:spPr>
        <a:xfrm>
          <a:off x="13004800" y="129171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33" name="テキスト ボックス 432"/>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152400</xdr:rowOff>
    </xdr:from>
    <xdr:to>
      <xdr:col>65</xdr:col>
      <xdr:colOff>53975</xdr:colOff>
      <xdr:row>75</xdr:row>
      <xdr:rowOff>82550</xdr:rowOff>
    </xdr:to>
    <xdr:sp macro="" textlink="">
      <xdr:nvSpPr>
        <xdr:cNvPr id="434" name="フローチャート: 判断 433"/>
        <xdr:cNvSpPr/>
      </xdr:nvSpPr>
      <xdr:spPr>
        <a:xfrm>
          <a:off x="12954000" y="128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92727</xdr:rowOff>
    </xdr:from>
    <xdr:ext cx="762000" cy="259045"/>
    <xdr:sp macro="" textlink="">
      <xdr:nvSpPr>
        <xdr:cNvPr id="435" name="テキスト ボックス 434"/>
        <xdr:cNvSpPr txBox="1"/>
      </xdr:nvSpPr>
      <xdr:spPr>
        <a:xfrm>
          <a:off x="12623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118110</xdr:rowOff>
    </xdr:from>
    <xdr:to>
      <xdr:col>82</xdr:col>
      <xdr:colOff>158750</xdr:colOff>
      <xdr:row>76</xdr:row>
      <xdr:rowOff>48261</xdr:rowOff>
    </xdr:to>
    <xdr:sp macro="" textlink="">
      <xdr:nvSpPr>
        <xdr:cNvPr id="441" name="楕円 440"/>
        <xdr:cNvSpPr/>
      </xdr:nvSpPr>
      <xdr:spPr>
        <a:xfrm>
          <a:off x="16459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134637</xdr:rowOff>
    </xdr:from>
    <xdr:ext cx="762000" cy="259045"/>
    <xdr:sp macro="" textlink="">
      <xdr:nvSpPr>
        <xdr:cNvPr id="442" name="公債費以外該当値テキスト"/>
        <xdr:cNvSpPr txBox="1"/>
      </xdr:nvSpPr>
      <xdr:spPr>
        <a:xfrm>
          <a:off x="165989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156210</xdr:rowOff>
    </xdr:from>
    <xdr:to>
      <xdr:col>78</xdr:col>
      <xdr:colOff>120650</xdr:colOff>
      <xdr:row>75</xdr:row>
      <xdr:rowOff>86360</xdr:rowOff>
    </xdr:to>
    <xdr:sp macro="" textlink="">
      <xdr:nvSpPr>
        <xdr:cNvPr id="443" name="楕円 442"/>
        <xdr:cNvSpPr/>
      </xdr:nvSpPr>
      <xdr:spPr>
        <a:xfrm>
          <a:off x="15621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96537</xdr:rowOff>
    </xdr:from>
    <xdr:ext cx="736600" cy="259045"/>
    <xdr:sp macro="" textlink="">
      <xdr:nvSpPr>
        <xdr:cNvPr id="444" name="テキスト ボックス 443"/>
        <xdr:cNvSpPr txBox="1"/>
      </xdr:nvSpPr>
      <xdr:spPr>
        <a:xfrm>
          <a:off x="15290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160020</xdr:rowOff>
    </xdr:from>
    <xdr:to>
      <xdr:col>74</xdr:col>
      <xdr:colOff>31750</xdr:colOff>
      <xdr:row>75</xdr:row>
      <xdr:rowOff>90170</xdr:rowOff>
    </xdr:to>
    <xdr:sp macro="" textlink="">
      <xdr:nvSpPr>
        <xdr:cNvPr id="445" name="楕円 444"/>
        <xdr:cNvSpPr/>
      </xdr:nvSpPr>
      <xdr:spPr>
        <a:xfrm>
          <a:off x="14732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100347</xdr:rowOff>
    </xdr:from>
    <xdr:ext cx="762000" cy="259045"/>
    <xdr:sp macro="" textlink="">
      <xdr:nvSpPr>
        <xdr:cNvPr id="446" name="テキスト ボックス 445"/>
        <xdr:cNvSpPr txBox="1"/>
      </xdr:nvSpPr>
      <xdr:spPr>
        <a:xfrm>
          <a:off x="14401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45720</xdr:rowOff>
    </xdr:from>
    <xdr:to>
      <xdr:col>69</xdr:col>
      <xdr:colOff>142875</xdr:colOff>
      <xdr:row>75</xdr:row>
      <xdr:rowOff>147320</xdr:rowOff>
    </xdr:to>
    <xdr:sp macro="" textlink="">
      <xdr:nvSpPr>
        <xdr:cNvPr id="447" name="楕円 446"/>
        <xdr:cNvSpPr/>
      </xdr:nvSpPr>
      <xdr:spPr>
        <a:xfrm>
          <a:off x="13843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157497</xdr:rowOff>
    </xdr:from>
    <xdr:ext cx="762000" cy="259045"/>
    <xdr:sp macro="" textlink="">
      <xdr:nvSpPr>
        <xdr:cNvPr id="448" name="テキスト ボックス 447"/>
        <xdr:cNvSpPr txBox="1"/>
      </xdr:nvSpPr>
      <xdr:spPr>
        <a:xfrm>
          <a:off x="13512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7620</xdr:rowOff>
    </xdr:from>
    <xdr:to>
      <xdr:col>65</xdr:col>
      <xdr:colOff>53975</xdr:colOff>
      <xdr:row>75</xdr:row>
      <xdr:rowOff>109220</xdr:rowOff>
    </xdr:to>
    <xdr:sp macro="" textlink="">
      <xdr:nvSpPr>
        <xdr:cNvPr id="449" name="楕円 448"/>
        <xdr:cNvSpPr/>
      </xdr:nvSpPr>
      <xdr:spPr>
        <a:xfrm>
          <a:off x="12954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93997</xdr:rowOff>
    </xdr:from>
    <xdr:ext cx="762000" cy="259045"/>
    <xdr:sp macro="" textlink="">
      <xdr:nvSpPr>
        <xdr:cNvPr id="450" name="テキスト ボックス 449"/>
        <xdr:cNvSpPr txBox="1"/>
      </xdr:nvSpPr>
      <xdr:spPr>
        <a:xfrm>
          <a:off x="12623800" y="1295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120136</xdr:rowOff>
    </xdr:from>
    <xdr:to>
      <xdr:col>29</xdr:col>
      <xdr:colOff>127000</xdr:colOff>
      <xdr:row>15</xdr:row>
      <xdr:rowOff>151063</xdr:rowOff>
    </xdr:to>
    <xdr:cxnSp macro="">
      <xdr:nvCxnSpPr>
        <xdr:cNvPr id="52" name="直線コネクタ 51"/>
        <xdr:cNvCxnSpPr/>
      </xdr:nvCxnSpPr>
      <xdr:spPr bwMode="auto">
        <a:xfrm flipV="1">
          <a:off x="5003800" y="2739511"/>
          <a:ext cx="647700" cy="30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155060</xdr:rowOff>
    </xdr:from>
    <xdr:ext cx="762000" cy="259045"/>
    <xdr:sp macro="" textlink="">
      <xdr:nvSpPr>
        <xdr:cNvPr id="53" name="人口1人当たり決算額の推移平均値テキスト130"/>
        <xdr:cNvSpPr txBox="1"/>
      </xdr:nvSpPr>
      <xdr:spPr>
        <a:xfrm>
          <a:off x="5740400" y="2945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151063</xdr:rowOff>
    </xdr:from>
    <xdr:to>
      <xdr:col>26</xdr:col>
      <xdr:colOff>50800</xdr:colOff>
      <xdr:row>15</xdr:row>
      <xdr:rowOff>169547</xdr:rowOff>
    </xdr:to>
    <xdr:cxnSp macro="">
      <xdr:nvCxnSpPr>
        <xdr:cNvPr id="55" name="直線コネクタ 54"/>
        <xdr:cNvCxnSpPr/>
      </xdr:nvCxnSpPr>
      <xdr:spPr bwMode="auto">
        <a:xfrm flipV="1">
          <a:off x="4305300" y="2770438"/>
          <a:ext cx="698500" cy="18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118321</xdr:rowOff>
    </xdr:from>
    <xdr:ext cx="736600" cy="259045"/>
    <xdr:sp macro="" textlink="">
      <xdr:nvSpPr>
        <xdr:cNvPr id="57" name="テキスト ボックス 56"/>
        <xdr:cNvSpPr txBox="1"/>
      </xdr:nvSpPr>
      <xdr:spPr>
        <a:xfrm>
          <a:off x="4622800" y="308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169547</xdr:rowOff>
    </xdr:from>
    <xdr:to>
      <xdr:col>22</xdr:col>
      <xdr:colOff>114300</xdr:colOff>
      <xdr:row>16</xdr:row>
      <xdr:rowOff>18753</xdr:rowOff>
    </xdr:to>
    <xdr:cxnSp macro="">
      <xdr:nvCxnSpPr>
        <xdr:cNvPr id="58" name="直線コネクタ 57"/>
        <xdr:cNvCxnSpPr/>
      </xdr:nvCxnSpPr>
      <xdr:spPr bwMode="auto">
        <a:xfrm flipV="1">
          <a:off x="3606800" y="2788922"/>
          <a:ext cx="698500" cy="20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135940</xdr:rowOff>
    </xdr:from>
    <xdr:ext cx="762000" cy="259045"/>
    <xdr:sp macro="" textlink="">
      <xdr:nvSpPr>
        <xdr:cNvPr id="60" name="テキスト ボックス 59"/>
        <xdr:cNvSpPr txBox="1"/>
      </xdr:nvSpPr>
      <xdr:spPr>
        <a:xfrm>
          <a:off x="3924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17348</xdr:rowOff>
    </xdr:from>
    <xdr:to>
      <xdr:col>18</xdr:col>
      <xdr:colOff>177800</xdr:colOff>
      <xdr:row>16</xdr:row>
      <xdr:rowOff>18753</xdr:rowOff>
    </xdr:to>
    <xdr:cxnSp macro="">
      <xdr:nvCxnSpPr>
        <xdr:cNvPr id="61" name="直線コネクタ 60"/>
        <xdr:cNvCxnSpPr/>
      </xdr:nvCxnSpPr>
      <xdr:spPr bwMode="auto">
        <a:xfrm>
          <a:off x="2908300" y="2808173"/>
          <a:ext cx="698500" cy="1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150358</xdr:rowOff>
    </xdr:from>
    <xdr:ext cx="762000" cy="259045"/>
    <xdr:sp macro="" textlink="">
      <xdr:nvSpPr>
        <xdr:cNvPr id="63" name="テキスト ボックス 62"/>
        <xdr:cNvSpPr txBox="1"/>
      </xdr:nvSpPr>
      <xdr:spPr>
        <a:xfrm>
          <a:off x="32258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99234</xdr:rowOff>
    </xdr:from>
    <xdr:to>
      <xdr:col>15</xdr:col>
      <xdr:colOff>101600</xdr:colOff>
      <xdr:row>17</xdr:row>
      <xdr:rowOff>29384</xdr:rowOff>
    </xdr:to>
    <xdr:sp macro="" textlink="">
      <xdr:nvSpPr>
        <xdr:cNvPr id="64" name="フローチャート: 判断 63"/>
        <xdr:cNvSpPr/>
      </xdr:nvSpPr>
      <xdr:spPr bwMode="auto">
        <a:xfrm>
          <a:off x="2857500" y="2890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14161</xdr:rowOff>
    </xdr:from>
    <xdr:ext cx="762000" cy="259045"/>
    <xdr:sp macro="" textlink="">
      <xdr:nvSpPr>
        <xdr:cNvPr id="65" name="テキスト ボックス 64"/>
        <xdr:cNvSpPr txBox="1"/>
      </xdr:nvSpPr>
      <xdr:spPr>
        <a:xfrm>
          <a:off x="2527300" y="297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69336</xdr:rowOff>
    </xdr:from>
    <xdr:to>
      <xdr:col>29</xdr:col>
      <xdr:colOff>177800</xdr:colOff>
      <xdr:row>15</xdr:row>
      <xdr:rowOff>170936</xdr:rowOff>
    </xdr:to>
    <xdr:sp macro="" textlink="">
      <xdr:nvSpPr>
        <xdr:cNvPr id="71" name="楕円 70"/>
        <xdr:cNvSpPr/>
      </xdr:nvSpPr>
      <xdr:spPr bwMode="auto">
        <a:xfrm>
          <a:off x="5600700" y="2688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85863</xdr:rowOff>
    </xdr:from>
    <xdr:ext cx="762000" cy="259045"/>
    <xdr:sp macro="" textlink="">
      <xdr:nvSpPr>
        <xdr:cNvPr id="72" name="人口1人当たり決算額の推移該当値テキスト130"/>
        <xdr:cNvSpPr txBox="1"/>
      </xdr:nvSpPr>
      <xdr:spPr>
        <a:xfrm>
          <a:off x="5740400" y="253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100263</xdr:rowOff>
    </xdr:from>
    <xdr:to>
      <xdr:col>26</xdr:col>
      <xdr:colOff>101600</xdr:colOff>
      <xdr:row>16</xdr:row>
      <xdr:rowOff>30413</xdr:rowOff>
    </xdr:to>
    <xdr:sp macro="" textlink="">
      <xdr:nvSpPr>
        <xdr:cNvPr id="73" name="楕円 72"/>
        <xdr:cNvSpPr/>
      </xdr:nvSpPr>
      <xdr:spPr bwMode="auto">
        <a:xfrm>
          <a:off x="4953000" y="2719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40590</xdr:rowOff>
    </xdr:from>
    <xdr:ext cx="736600" cy="259045"/>
    <xdr:sp macro="" textlink="">
      <xdr:nvSpPr>
        <xdr:cNvPr id="74" name="テキスト ボックス 73"/>
        <xdr:cNvSpPr txBox="1"/>
      </xdr:nvSpPr>
      <xdr:spPr>
        <a:xfrm>
          <a:off x="4622800" y="248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118747</xdr:rowOff>
    </xdr:from>
    <xdr:to>
      <xdr:col>22</xdr:col>
      <xdr:colOff>165100</xdr:colOff>
      <xdr:row>16</xdr:row>
      <xdr:rowOff>48897</xdr:rowOff>
    </xdr:to>
    <xdr:sp macro="" textlink="">
      <xdr:nvSpPr>
        <xdr:cNvPr id="75" name="楕円 74"/>
        <xdr:cNvSpPr/>
      </xdr:nvSpPr>
      <xdr:spPr bwMode="auto">
        <a:xfrm>
          <a:off x="4254500" y="2738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59074</xdr:rowOff>
    </xdr:from>
    <xdr:ext cx="762000" cy="259045"/>
    <xdr:sp macro="" textlink="">
      <xdr:nvSpPr>
        <xdr:cNvPr id="76" name="テキスト ボックス 75"/>
        <xdr:cNvSpPr txBox="1"/>
      </xdr:nvSpPr>
      <xdr:spPr>
        <a:xfrm>
          <a:off x="3924300" y="250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139403</xdr:rowOff>
    </xdr:from>
    <xdr:to>
      <xdr:col>19</xdr:col>
      <xdr:colOff>38100</xdr:colOff>
      <xdr:row>16</xdr:row>
      <xdr:rowOff>69553</xdr:rowOff>
    </xdr:to>
    <xdr:sp macro="" textlink="">
      <xdr:nvSpPr>
        <xdr:cNvPr id="77" name="楕円 76"/>
        <xdr:cNvSpPr/>
      </xdr:nvSpPr>
      <xdr:spPr bwMode="auto">
        <a:xfrm>
          <a:off x="3556000" y="2758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79730</xdr:rowOff>
    </xdr:from>
    <xdr:ext cx="762000" cy="259045"/>
    <xdr:sp macro="" textlink="">
      <xdr:nvSpPr>
        <xdr:cNvPr id="78" name="テキスト ボックス 77"/>
        <xdr:cNvSpPr txBox="1"/>
      </xdr:nvSpPr>
      <xdr:spPr>
        <a:xfrm>
          <a:off x="3225800" y="25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137998</xdr:rowOff>
    </xdr:from>
    <xdr:to>
      <xdr:col>15</xdr:col>
      <xdr:colOff>101600</xdr:colOff>
      <xdr:row>16</xdr:row>
      <xdr:rowOff>68148</xdr:rowOff>
    </xdr:to>
    <xdr:sp macro="" textlink="">
      <xdr:nvSpPr>
        <xdr:cNvPr id="79" name="楕円 78"/>
        <xdr:cNvSpPr/>
      </xdr:nvSpPr>
      <xdr:spPr bwMode="auto">
        <a:xfrm>
          <a:off x="2857500" y="2757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78325</xdr:rowOff>
    </xdr:from>
    <xdr:ext cx="762000" cy="259045"/>
    <xdr:sp macro="" textlink="">
      <xdr:nvSpPr>
        <xdr:cNvPr id="80" name="テキスト ボックス 79"/>
        <xdr:cNvSpPr txBox="1"/>
      </xdr:nvSpPr>
      <xdr:spPr>
        <a:xfrm>
          <a:off x="2527300" y="2526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125629</xdr:rowOff>
    </xdr:from>
    <xdr:to>
      <xdr:col>29</xdr:col>
      <xdr:colOff>127000</xdr:colOff>
      <xdr:row>37</xdr:row>
      <xdr:rowOff>74357</xdr:rowOff>
    </xdr:to>
    <xdr:cxnSp macro="">
      <xdr:nvCxnSpPr>
        <xdr:cNvPr id="115" name="直線コネクタ 114"/>
        <xdr:cNvCxnSpPr/>
      </xdr:nvCxnSpPr>
      <xdr:spPr bwMode="auto">
        <a:xfrm flipV="1">
          <a:off x="5003800" y="7078879"/>
          <a:ext cx="647700" cy="120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53685</xdr:rowOff>
    </xdr:from>
    <xdr:to>
      <xdr:col>26</xdr:col>
      <xdr:colOff>50800</xdr:colOff>
      <xdr:row>37</xdr:row>
      <xdr:rowOff>74357</xdr:rowOff>
    </xdr:to>
    <xdr:cxnSp macro="">
      <xdr:nvCxnSpPr>
        <xdr:cNvPr id="118" name="直線コネクタ 117"/>
        <xdr:cNvCxnSpPr/>
      </xdr:nvCxnSpPr>
      <xdr:spPr bwMode="auto">
        <a:xfrm>
          <a:off x="4305300" y="7178385"/>
          <a:ext cx="698500" cy="20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53685</xdr:rowOff>
    </xdr:from>
    <xdr:to>
      <xdr:col>22</xdr:col>
      <xdr:colOff>114300</xdr:colOff>
      <xdr:row>37</xdr:row>
      <xdr:rowOff>96465</xdr:rowOff>
    </xdr:to>
    <xdr:cxnSp macro="">
      <xdr:nvCxnSpPr>
        <xdr:cNvPr id="121" name="直線コネクタ 120"/>
        <xdr:cNvCxnSpPr/>
      </xdr:nvCxnSpPr>
      <xdr:spPr bwMode="auto">
        <a:xfrm flipV="1">
          <a:off x="3606800" y="7178385"/>
          <a:ext cx="698500" cy="42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18154</xdr:rowOff>
    </xdr:from>
    <xdr:to>
      <xdr:col>18</xdr:col>
      <xdr:colOff>177800</xdr:colOff>
      <xdr:row>37</xdr:row>
      <xdr:rowOff>96465</xdr:rowOff>
    </xdr:to>
    <xdr:cxnSp macro="">
      <xdr:nvCxnSpPr>
        <xdr:cNvPr id="124" name="直線コネクタ 123"/>
        <xdr:cNvCxnSpPr/>
      </xdr:nvCxnSpPr>
      <xdr:spPr bwMode="auto">
        <a:xfrm>
          <a:off x="2908300" y="7142854"/>
          <a:ext cx="698500" cy="78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256296</xdr:rowOff>
    </xdr:from>
    <xdr:ext cx="762000" cy="259045"/>
    <xdr:sp macro="" textlink="">
      <xdr:nvSpPr>
        <xdr:cNvPr id="126" name="テキスト ボックス 125"/>
        <xdr:cNvSpPr txBox="1"/>
      </xdr:nvSpPr>
      <xdr:spPr>
        <a:xfrm>
          <a:off x="3225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32341</xdr:rowOff>
    </xdr:from>
    <xdr:to>
      <xdr:col>15</xdr:col>
      <xdr:colOff>101600</xdr:colOff>
      <xdr:row>35</xdr:row>
      <xdr:rowOff>133941</xdr:rowOff>
    </xdr:to>
    <xdr:sp macro="" textlink="">
      <xdr:nvSpPr>
        <xdr:cNvPr id="127" name="フローチャート: 判断 126"/>
        <xdr:cNvSpPr/>
      </xdr:nvSpPr>
      <xdr:spPr bwMode="auto">
        <a:xfrm>
          <a:off x="2857500" y="66426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144118</xdr:rowOff>
    </xdr:from>
    <xdr:ext cx="762000" cy="259045"/>
    <xdr:sp macro="" textlink="">
      <xdr:nvSpPr>
        <xdr:cNvPr id="128" name="テキスト ボックス 127"/>
        <xdr:cNvSpPr txBox="1"/>
      </xdr:nvSpPr>
      <xdr:spPr>
        <a:xfrm>
          <a:off x="2527300" y="641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74829</xdr:rowOff>
    </xdr:from>
    <xdr:to>
      <xdr:col>29</xdr:col>
      <xdr:colOff>177800</xdr:colOff>
      <xdr:row>37</xdr:row>
      <xdr:rowOff>4979</xdr:rowOff>
    </xdr:to>
    <xdr:sp macro="" textlink="">
      <xdr:nvSpPr>
        <xdr:cNvPr id="134" name="楕円 133"/>
        <xdr:cNvSpPr/>
      </xdr:nvSpPr>
      <xdr:spPr bwMode="auto">
        <a:xfrm>
          <a:off x="5600700" y="7028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46906</xdr:rowOff>
    </xdr:from>
    <xdr:ext cx="762000" cy="259045"/>
    <xdr:sp macro="" textlink="">
      <xdr:nvSpPr>
        <xdr:cNvPr id="135" name="人口1人当たり決算額の推移該当値テキスト445"/>
        <xdr:cNvSpPr txBox="1"/>
      </xdr:nvSpPr>
      <xdr:spPr>
        <a:xfrm>
          <a:off x="5740400" y="7000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23557</xdr:rowOff>
    </xdr:from>
    <xdr:to>
      <xdr:col>26</xdr:col>
      <xdr:colOff>101600</xdr:colOff>
      <xdr:row>37</xdr:row>
      <xdr:rowOff>125157</xdr:rowOff>
    </xdr:to>
    <xdr:sp macro="" textlink="">
      <xdr:nvSpPr>
        <xdr:cNvPr id="136" name="楕円 135"/>
        <xdr:cNvSpPr/>
      </xdr:nvSpPr>
      <xdr:spPr bwMode="auto">
        <a:xfrm>
          <a:off x="4953000" y="7148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109934</xdr:rowOff>
    </xdr:from>
    <xdr:ext cx="736600" cy="259045"/>
    <xdr:sp macro="" textlink="">
      <xdr:nvSpPr>
        <xdr:cNvPr id="137" name="テキスト ボックス 136"/>
        <xdr:cNvSpPr txBox="1"/>
      </xdr:nvSpPr>
      <xdr:spPr>
        <a:xfrm>
          <a:off x="4622800" y="723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2885</xdr:rowOff>
    </xdr:from>
    <xdr:to>
      <xdr:col>22</xdr:col>
      <xdr:colOff>165100</xdr:colOff>
      <xdr:row>37</xdr:row>
      <xdr:rowOff>104485</xdr:rowOff>
    </xdr:to>
    <xdr:sp macro="" textlink="">
      <xdr:nvSpPr>
        <xdr:cNvPr id="138" name="楕円 137"/>
        <xdr:cNvSpPr/>
      </xdr:nvSpPr>
      <xdr:spPr bwMode="auto">
        <a:xfrm>
          <a:off x="4254500" y="7127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89262</xdr:rowOff>
    </xdr:from>
    <xdr:ext cx="762000" cy="259045"/>
    <xdr:sp macro="" textlink="">
      <xdr:nvSpPr>
        <xdr:cNvPr id="139" name="テキスト ボックス 138"/>
        <xdr:cNvSpPr txBox="1"/>
      </xdr:nvSpPr>
      <xdr:spPr>
        <a:xfrm>
          <a:off x="3924300" y="721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45665</xdr:rowOff>
    </xdr:from>
    <xdr:to>
      <xdr:col>19</xdr:col>
      <xdr:colOff>38100</xdr:colOff>
      <xdr:row>37</xdr:row>
      <xdr:rowOff>147265</xdr:rowOff>
    </xdr:to>
    <xdr:sp macro="" textlink="">
      <xdr:nvSpPr>
        <xdr:cNvPr id="140" name="楕円 139"/>
        <xdr:cNvSpPr/>
      </xdr:nvSpPr>
      <xdr:spPr bwMode="auto">
        <a:xfrm>
          <a:off x="3556000" y="7170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132042</xdr:rowOff>
    </xdr:from>
    <xdr:ext cx="762000" cy="259045"/>
    <xdr:sp macro="" textlink="">
      <xdr:nvSpPr>
        <xdr:cNvPr id="141" name="テキスト ボックス 140"/>
        <xdr:cNvSpPr txBox="1"/>
      </xdr:nvSpPr>
      <xdr:spPr>
        <a:xfrm>
          <a:off x="3225800" y="72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138804</xdr:rowOff>
    </xdr:from>
    <xdr:to>
      <xdr:col>15</xdr:col>
      <xdr:colOff>101600</xdr:colOff>
      <xdr:row>37</xdr:row>
      <xdr:rowOff>68954</xdr:rowOff>
    </xdr:to>
    <xdr:sp macro="" textlink="">
      <xdr:nvSpPr>
        <xdr:cNvPr id="142" name="楕円 141"/>
        <xdr:cNvSpPr/>
      </xdr:nvSpPr>
      <xdr:spPr bwMode="auto">
        <a:xfrm>
          <a:off x="2857500" y="7092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53731</xdr:rowOff>
    </xdr:from>
    <xdr:ext cx="762000" cy="259045"/>
    <xdr:sp macro="" textlink="">
      <xdr:nvSpPr>
        <xdr:cNvPr id="143" name="テキスト ボックス 142"/>
        <xdr:cNvSpPr txBox="1"/>
      </xdr:nvSpPr>
      <xdr:spPr>
        <a:xfrm>
          <a:off x="2527300" y="7178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49,720
47,625
191.04
21,696,712
20,947,896
653,751
12,790,434
15,658,760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162446</xdr:rowOff>
    </xdr:from>
    <xdr:to>
      <xdr:col>24</xdr:col>
      <xdr:colOff>63500</xdr:colOff>
      <xdr:row>34</xdr:row>
      <xdr:rowOff>23845</xdr:rowOff>
    </xdr:to>
    <xdr:cxnSp macro="">
      <xdr:nvCxnSpPr>
        <xdr:cNvPr id="59" name="直線コネクタ 58"/>
        <xdr:cNvCxnSpPr/>
      </xdr:nvCxnSpPr>
      <xdr:spPr>
        <a:xfrm flipV="1">
          <a:off x="3797300" y="5820296"/>
          <a:ext cx="838200" cy="3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49062</xdr:rowOff>
    </xdr:from>
    <xdr:ext cx="534377" cy="259045"/>
    <xdr:sp macro="" textlink="">
      <xdr:nvSpPr>
        <xdr:cNvPr id="60" name="人件費平均値テキスト"/>
        <xdr:cNvSpPr txBox="1"/>
      </xdr:nvSpPr>
      <xdr:spPr>
        <a:xfrm>
          <a:off x="4686300" y="604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125618</xdr:rowOff>
    </xdr:from>
    <xdr:to>
      <xdr:col>19</xdr:col>
      <xdr:colOff>177800</xdr:colOff>
      <xdr:row>34</xdr:row>
      <xdr:rowOff>23845</xdr:rowOff>
    </xdr:to>
    <xdr:cxnSp macro="">
      <xdr:nvCxnSpPr>
        <xdr:cNvPr id="62" name="直線コネクタ 61"/>
        <xdr:cNvCxnSpPr/>
      </xdr:nvCxnSpPr>
      <xdr:spPr>
        <a:xfrm>
          <a:off x="2908300" y="5783468"/>
          <a:ext cx="889000" cy="6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6817</xdr:rowOff>
    </xdr:from>
    <xdr:ext cx="534377" cy="259045"/>
    <xdr:sp macro="" textlink="">
      <xdr:nvSpPr>
        <xdr:cNvPr id="64" name="テキスト ボックス 63"/>
        <xdr:cNvSpPr txBox="1"/>
      </xdr:nvSpPr>
      <xdr:spPr>
        <a:xfrm>
          <a:off x="3530111" y="61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125618</xdr:rowOff>
    </xdr:from>
    <xdr:to>
      <xdr:col>15</xdr:col>
      <xdr:colOff>50800</xdr:colOff>
      <xdr:row>33</xdr:row>
      <xdr:rowOff>159680</xdr:rowOff>
    </xdr:to>
    <xdr:cxnSp macro="">
      <xdr:nvCxnSpPr>
        <xdr:cNvPr id="65" name="直線コネクタ 64"/>
        <xdr:cNvCxnSpPr/>
      </xdr:nvCxnSpPr>
      <xdr:spPr>
        <a:xfrm flipV="1">
          <a:off x="2019300" y="5783468"/>
          <a:ext cx="8890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25127</xdr:rowOff>
    </xdr:from>
    <xdr:ext cx="534377" cy="259045"/>
    <xdr:sp macro="" textlink="">
      <xdr:nvSpPr>
        <xdr:cNvPr id="67" name="テキスト ボックス 66"/>
        <xdr:cNvSpPr txBox="1"/>
      </xdr:nvSpPr>
      <xdr:spPr>
        <a:xfrm>
          <a:off x="2641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147724</xdr:rowOff>
    </xdr:from>
    <xdr:to>
      <xdr:col>10</xdr:col>
      <xdr:colOff>114300</xdr:colOff>
      <xdr:row>33</xdr:row>
      <xdr:rowOff>159680</xdr:rowOff>
    </xdr:to>
    <xdr:cxnSp macro="">
      <xdr:nvCxnSpPr>
        <xdr:cNvPr id="68" name="直線コネクタ 67"/>
        <xdr:cNvCxnSpPr/>
      </xdr:nvCxnSpPr>
      <xdr:spPr>
        <a:xfrm>
          <a:off x="1130300" y="5805574"/>
          <a:ext cx="889000" cy="1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20441</xdr:rowOff>
    </xdr:from>
    <xdr:ext cx="534377" cy="259045"/>
    <xdr:sp macro="" textlink="">
      <xdr:nvSpPr>
        <xdr:cNvPr id="70" name="テキスト ボックス 69"/>
        <xdr:cNvSpPr txBox="1"/>
      </xdr:nvSpPr>
      <xdr:spPr>
        <a:xfrm>
          <a:off x="1752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113955</xdr:rowOff>
    </xdr:from>
    <xdr:to>
      <xdr:col>6</xdr:col>
      <xdr:colOff>38100</xdr:colOff>
      <xdr:row>35</xdr:row>
      <xdr:rowOff>44105</xdr:rowOff>
    </xdr:to>
    <xdr:sp macro="" textlink="">
      <xdr:nvSpPr>
        <xdr:cNvPr id="71" name="フローチャート: 判断 70"/>
        <xdr:cNvSpPr/>
      </xdr:nvSpPr>
      <xdr:spPr>
        <a:xfrm>
          <a:off x="1079500" y="594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35232</xdr:rowOff>
    </xdr:from>
    <xdr:ext cx="534377" cy="259045"/>
    <xdr:sp macro="" textlink="">
      <xdr:nvSpPr>
        <xdr:cNvPr id="72" name="テキスト ボックス 71"/>
        <xdr:cNvSpPr txBox="1"/>
      </xdr:nvSpPr>
      <xdr:spPr>
        <a:xfrm>
          <a:off x="863111" y="603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111646</xdr:rowOff>
    </xdr:from>
    <xdr:to>
      <xdr:col>24</xdr:col>
      <xdr:colOff>114300</xdr:colOff>
      <xdr:row>34</xdr:row>
      <xdr:rowOff>41796</xdr:rowOff>
    </xdr:to>
    <xdr:sp macro="" textlink="">
      <xdr:nvSpPr>
        <xdr:cNvPr id="78" name="楕円 77"/>
        <xdr:cNvSpPr/>
      </xdr:nvSpPr>
      <xdr:spPr>
        <a:xfrm>
          <a:off x="4584700" y="57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134523</xdr:rowOff>
    </xdr:from>
    <xdr:ext cx="534377" cy="259045"/>
    <xdr:sp macro="" textlink="">
      <xdr:nvSpPr>
        <xdr:cNvPr id="79" name="人件費該当値テキスト"/>
        <xdr:cNvSpPr txBox="1"/>
      </xdr:nvSpPr>
      <xdr:spPr>
        <a:xfrm>
          <a:off x="4686300" y="562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144495</xdr:rowOff>
    </xdr:from>
    <xdr:to>
      <xdr:col>20</xdr:col>
      <xdr:colOff>38100</xdr:colOff>
      <xdr:row>34</xdr:row>
      <xdr:rowOff>74645</xdr:rowOff>
    </xdr:to>
    <xdr:sp macro="" textlink="">
      <xdr:nvSpPr>
        <xdr:cNvPr id="80" name="楕円 79"/>
        <xdr:cNvSpPr/>
      </xdr:nvSpPr>
      <xdr:spPr>
        <a:xfrm>
          <a:off x="3746500" y="580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91172</xdr:rowOff>
    </xdr:from>
    <xdr:ext cx="534377" cy="259045"/>
    <xdr:sp macro="" textlink="">
      <xdr:nvSpPr>
        <xdr:cNvPr id="81" name="テキスト ボックス 80"/>
        <xdr:cNvSpPr txBox="1"/>
      </xdr:nvSpPr>
      <xdr:spPr>
        <a:xfrm>
          <a:off x="3530111" y="557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74818</xdr:rowOff>
    </xdr:from>
    <xdr:to>
      <xdr:col>15</xdr:col>
      <xdr:colOff>101600</xdr:colOff>
      <xdr:row>34</xdr:row>
      <xdr:rowOff>4968</xdr:rowOff>
    </xdr:to>
    <xdr:sp macro="" textlink="">
      <xdr:nvSpPr>
        <xdr:cNvPr id="82" name="楕円 81"/>
        <xdr:cNvSpPr/>
      </xdr:nvSpPr>
      <xdr:spPr>
        <a:xfrm>
          <a:off x="2857500" y="573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21495</xdr:rowOff>
    </xdr:from>
    <xdr:ext cx="534377" cy="259045"/>
    <xdr:sp macro="" textlink="">
      <xdr:nvSpPr>
        <xdr:cNvPr id="83" name="テキスト ボックス 82"/>
        <xdr:cNvSpPr txBox="1"/>
      </xdr:nvSpPr>
      <xdr:spPr>
        <a:xfrm>
          <a:off x="2641111" y="550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108880</xdr:rowOff>
    </xdr:from>
    <xdr:to>
      <xdr:col>10</xdr:col>
      <xdr:colOff>165100</xdr:colOff>
      <xdr:row>34</xdr:row>
      <xdr:rowOff>39030</xdr:rowOff>
    </xdr:to>
    <xdr:sp macro="" textlink="">
      <xdr:nvSpPr>
        <xdr:cNvPr id="84" name="楕円 83"/>
        <xdr:cNvSpPr/>
      </xdr:nvSpPr>
      <xdr:spPr>
        <a:xfrm>
          <a:off x="1968500" y="57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55557</xdr:rowOff>
    </xdr:from>
    <xdr:ext cx="534377" cy="259045"/>
    <xdr:sp macro="" textlink="">
      <xdr:nvSpPr>
        <xdr:cNvPr id="85" name="テキスト ボックス 84"/>
        <xdr:cNvSpPr txBox="1"/>
      </xdr:nvSpPr>
      <xdr:spPr>
        <a:xfrm>
          <a:off x="1752111" y="554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96924</xdr:rowOff>
    </xdr:from>
    <xdr:to>
      <xdr:col>6</xdr:col>
      <xdr:colOff>38100</xdr:colOff>
      <xdr:row>34</xdr:row>
      <xdr:rowOff>27074</xdr:rowOff>
    </xdr:to>
    <xdr:sp macro="" textlink="">
      <xdr:nvSpPr>
        <xdr:cNvPr id="86" name="楕円 85"/>
        <xdr:cNvSpPr/>
      </xdr:nvSpPr>
      <xdr:spPr>
        <a:xfrm>
          <a:off x="1079500" y="575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43601</xdr:rowOff>
    </xdr:from>
    <xdr:ext cx="534377" cy="259045"/>
    <xdr:sp macro="" textlink="">
      <xdr:nvSpPr>
        <xdr:cNvPr id="87" name="テキスト ボックス 86"/>
        <xdr:cNvSpPr txBox="1"/>
      </xdr:nvSpPr>
      <xdr:spPr>
        <a:xfrm>
          <a:off x="863111" y="553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15059</xdr:rowOff>
    </xdr:from>
    <xdr:to>
      <xdr:col>24</xdr:col>
      <xdr:colOff>63500</xdr:colOff>
      <xdr:row>56</xdr:row>
      <xdr:rowOff>48771</xdr:rowOff>
    </xdr:to>
    <xdr:cxnSp macro="">
      <xdr:nvCxnSpPr>
        <xdr:cNvPr id="119" name="直線コネクタ 118"/>
        <xdr:cNvCxnSpPr/>
      </xdr:nvCxnSpPr>
      <xdr:spPr>
        <a:xfrm flipV="1">
          <a:off x="3797300" y="9616259"/>
          <a:ext cx="838200" cy="3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165048</xdr:rowOff>
    </xdr:from>
    <xdr:ext cx="534377" cy="259045"/>
    <xdr:sp macro="" textlink="">
      <xdr:nvSpPr>
        <xdr:cNvPr id="120" name="物件費平均値テキスト"/>
        <xdr:cNvSpPr txBox="1"/>
      </xdr:nvSpPr>
      <xdr:spPr>
        <a:xfrm>
          <a:off x="4686300" y="9766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48771</xdr:rowOff>
    </xdr:from>
    <xdr:to>
      <xdr:col>19</xdr:col>
      <xdr:colOff>177800</xdr:colOff>
      <xdr:row>56</xdr:row>
      <xdr:rowOff>74821</xdr:rowOff>
    </xdr:to>
    <xdr:cxnSp macro="">
      <xdr:nvCxnSpPr>
        <xdr:cNvPr id="122" name="直線コネクタ 121"/>
        <xdr:cNvCxnSpPr/>
      </xdr:nvCxnSpPr>
      <xdr:spPr>
        <a:xfrm flipV="1">
          <a:off x="2908300" y="9649971"/>
          <a:ext cx="889000" cy="2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138596</xdr:rowOff>
    </xdr:from>
    <xdr:ext cx="534377" cy="259045"/>
    <xdr:sp macro="" textlink="">
      <xdr:nvSpPr>
        <xdr:cNvPr id="124" name="テキスト ボックス 123"/>
        <xdr:cNvSpPr txBox="1"/>
      </xdr:nvSpPr>
      <xdr:spPr>
        <a:xfrm>
          <a:off x="3530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74821</xdr:rowOff>
    </xdr:from>
    <xdr:to>
      <xdr:col>15</xdr:col>
      <xdr:colOff>50800</xdr:colOff>
      <xdr:row>56</xdr:row>
      <xdr:rowOff>108643</xdr:rowOff>
    </xdr:to>
    <xdr:cxnSp macro="">
      <xdr:nvCxnSpPr>
        <xdr:cNvPr id="125" name="直線コネクタ 124"/>
        <xdr:cNvCxnSpPr/>
      </xdr:nvCxnSpPr>
      <xdr:spPr>
        <a:xfrm flipV="1">
          <a:off x="2019300" y="9676021"/>
          <a:ext cx="889000" cy="3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140740</xdr:rowOff>
    </xdr:from>
    <xdr:ext cx="534377" cy="259045"/>
    <xdr:sp macro="" textlink="">
      <xdr:nvSpPr>
        <xdr:cNvPr id="127" name="テキスト ボックス 126"/>
        <xdr:cNvSpPr txBox="1"/>
      </xdr:nvSpPr>
      <xdr:spPr>
        <a:xfrm>
          <a:off x="2641111" y="99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82996</xdr:rowOff>
    </xdr:from>
    <xdr:to>
      <xdr:col>10</xdr:col>
      <xdr:colOff>114300</xdr:colOff>
      <xdr:row>56</xdr:row>
      <xdr:rowOff>108643</xdr:rowOff>
    </xdr:to>
    <xdr:cxnSp macro="">
      <xdr:nvCxnSpPr>
        <xdr:cNvPr id="128" name="直線コネクタ 127"/>
        <xdr:cNvCxnSpPr/>
      </xdr:nvCxnSpPr>
      <xdr:spPr>
        <a:xfrm>
          <a:off x="1130300" y="9684196"/>
          <a:ext cx="889000" cy="2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77973</xdr:rowOff>
    </xdr:from>
    <xdr:ext cx="534377" cy="259045"/>
    <xdr:sp macro="" textlink="">
      <xdr:nvSpPr>
        <xdr:cNvPr id="130" name="テキスト ボックス 129"/>
        <xdr:cNvSpPr txBox="1"/>
      </xdr:nvSpPr>
      <xdr:spPr>
        <a:xfrm>
          <a:off x="1752111" y="98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167451</xdr:rowOff>
    </xdr:from>
    <xdr:to>
      <xdr:col>6</xdr:col>
      <xdr:colOff>38100</xdr:colOff>
      <xdr:row>56</xdr:row>
      <xdr:rowOff>97601</xdr:rowOff>
    </xdr:to>
    <xdr:sp macro="" textlink="">
      <xdr:nvSpPr>
        <xdr:cNvPr id="131" name="フローチャート: 判断 130"/>
        <xdr:cNvSpPr/>
      </xdr:nvSpPr>
      <xdr:spPr>
        <a:xfrm>
          <a:off x="1079500" y="959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114128</xdr:rowOff>
    </xdr:from>
    <xdr:ext cx="534377" cy="259045"/>
    <xdr:sp macro="" textlink="">
      <xdr:nvSpPr>
        <xdr:cNvPr id="132" name="テキスト ボックス 131"/>
        <xdr:cNvSpPr txBox="1"/>
      </xdr:nvSpPr>
      <xdr:spPr>
        <a:xfrm>
          <a:off x="863111" y="937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135709</xdr:rowOff>
    </xdr:from>
    <xdr:to>
      <xdr:col>24</xdr:col>
      <xdr:colOff>114300</xdr:colOff>
      <xdr:row>56</xdr:row>
      <xdr:rowOff>65859</xdr:rowOff>
    </xdr:to>
    <xdr:sp macro="" textlink="">
      <xdr:nvSpPr>
        <xdr:cNvPr id="138" name="楕円 137"/>
        <xdr:cNvSpPr/>
      </xdr:nvSpPr>
      <xdr:spPr>
        <a:xfrm>
          <a:off x="4584700" y="956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158586</xdr:rowOff>
    </xdr:from>
    <xdr:ext cx="534377" cy="259045"/>
    <xdr:sp macro="" textlink="">
      <xdr:nvSpPr>
        <xdr:cNvPr id="139" name="物件費該当値テキスト"/>
        <xdr:cNvSpPr txBox="1"/>
      </xdr:nvSpPr>
      <xdr:spPr>
        <a:xfrm>
          <a:off x="4686300" y="941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169421</xdr:rowOff>
    </xdr:from>
    <xdr:to>
      <xdr:col>20</xdr:col>
      <xdr:colOff>38100</xdr:colOff>
      <xdr:row>56</xdr:row>
      <xdr:rowOff>99571</xdr:rowOff>
    </xdr:to>
    <xdr:sp macro="" textlink="">
      <xdr:nvSpPr>
        <xdr:cNvPr id="140" name="楕円 139"/>
        <xdr:cNvSpPr/>
      </xdr:nvSpPr>
      <xdr:spPr>
        <a:xfrm>
          <a:off x="3746500" y="959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116098</xdr:rowOff>
    </xdr:from>
    <xdr:ext cx="534377" cy="259045"/>
    <xdr:sp macro="" textlink="">
      <xdr:nvSpPr>
        <xdr:cNvPr id="141" name="テキスト ボックス 140"/>
        <xdr:cNvSpPr txBox="1"/>
      </xdr:nvSpPr>
      <xdr:spPr>
        <a:xfrm>
          <a:off x="3530111" y="937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24021</xdr:rowOff>
    </xdr:from>
    <xdr:to>
      <xdr:col>15</xdr:col>
      <xdr:colOff>101600</xdr:colOff>
      <xdr:row>56</xdr:row>
      <xdr:rowOff>125621</xdr:rowOff>
    </xdr:to>
    <xdr:sp macro="" textlink="">
      <xdr:nvSpPr>
        <xdr:cNvPr id="142" name="楕円 141"/>
        <xdr:cNvSpPr/>
      </xdr:nvSpPr>
      <xdr:spPr>
        <a:xfrm>
          <a:off x="2857500" y="962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142148</xdr:rowOff>
    </xdr:from>
    <xdr:ext cx="534377" cy="259045"/>
    <xdr:sp macro="" textlink="">
      <xdr:nvSpPr>
        <xdr:cNvPr id="143" name="テキスト ボックス 142"/>
        <xdr:cNvSpPr txBox="1"/>
      </xdr:nvSpPr>
      <xdr:spPr>
        <a:xfrm>
          <a:off x="2641111" y="940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57843</xdr:rowOff>
    </xdr:from>
    <xdr:to>
      <xdr:col>10</xdr:col>
      <xdr:colOff>165100</xdr:colOff>
      <xdr:row>56</xdr:row>
      <xdr:rowOff>159443</xdr:rowOff>
    </xdr:to>
    <xdr:sp macro="" textlink="">
      <xdr:nvSpPr>
        <xdr:cNvPr id="144" name="楕円 143"/>
        <xdr:cNvSpPr/>
      </xdr:nvSpPr>
      <xdr:spPr>
        <a:xfrm>
          <a:off x="1968500" y="96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4520</xdr:rowOff>
    </xdr:from>
    <xdr:ext cx="534377" cy="259045"/>
    <xdr:sp macro="" textlink="">
      <xdr:nvSpPr>
        <xdr:cNvPr id="145" name="テキスト ボックス 144"/>
        <xdr:cNvSpPr txBox="1"/>
      </xdr:nvSpPr>
      <xdr:spPr>
        <a:xfrm>
          <a:off x="1752111" y="943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32196</xdr:rowOff>
    </xdr:from>
    <xdr:to>
      <xdr:col>6</xdr:col>
      <xdr:colOff>38100</xdr:colOff>
      <xdr:row>56</xdr:row>
      <xdr:rowOff>133796</xdr:rowOff>
    </xdr:to>
    <xdr:sp macro="" textlink="">
      <xdr:nvSpPr>
        <xdr:cNvPr id="146" name="楕円 145"/>
        <xdr:cNvSpPr/>
      </xdr:nvSpPr>
      <xdr:spPr>
        <a:xfrm>
          <a:off x="1079500" y="963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124923</xdr:rowOff>
    </xdr:from>
    <xdr:ext cx="534377" cy="259045"/>
    <xdr:sp macro="" textlink="">
      <xdr:nvSpPr>
        <xdr:cNvPr id="147" name="テキスト ボックス 146"/>
        <xdr:cNvSpPr txBox="1"/>
      </xdr:nvSpPr>
      <xdr:spPr>
        <a:xfrm>
          <a:off x="863111" y="972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93871</xdr:rowOff>
    </xdr:from>
    <xdr:to>
      <xdr:col>24</xdr:col>
      <xdr:colOff>63500</xdr:colOff>
      <xdr:row>72</xdr:row>
      <xdr:rowOff>23985</xdr:rowOff>
    </xdr:to>
    <xdr:cxnSp macro="">
      <xdr:nvCxnSpPr>
        <xdr:cNvPr id="178" name="直線コネクタ 177"/>
        <xdr:cNvCxnSpPr/>
      </xdr:nvCxnSpPr>
      <xdr:spPr>
        <a:xfrm flipV="1">
          <a:off x="3797300" y="12266821"/>
          <a:ext cx="838200" cy="10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117401</xdr:rowOff>
    </xdr:from>
    <xdr:ext cx="469744" cy="259045"/>
    <xdr:sp macro="" textlink="">
      <xdr:nvSpPr>
        <xdr:cNvPr id="179" name="維持補修費平均値テキスト"/>
        <xdr:cNvSpPr txBox="1"/>
      </xdr:nvSpPr>
      <xdr:spPr>
        <a:xfrm>
          <a:off x="4686300" y="13147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23985</xdr:rowOff>
    </xdr:from>
    <xdr:to>
      <xdr:col>19</xdr:col>
      <xdr:colOff>177800</xdr:colOff>
      <xdr:row>72</xdr:row>
      <xdr:rowOff>148517</xdr:rowOff>
    </xdr:to>
    <xdr:cxnSp macro="">
      <xdr:nvCxnSpPr>
        <xdr:cNvPr id="181" name="直線コネクタ 180"/>
        <xdr:cNvCxnSpPr/>
      </xdr:nvCxnSpPr>
      <xdr:spPr>
        <a:xfrm flipV="1">
          <a:off x="2908300" y="12368385"/>
          <a:ext cx="889000" cy="12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39895</xdr:rowOff>
    </xdr:from>
    <xdr:ext cx="469744" cy="259045"/>
    <xdr:sp macro="" textlink="">
      <xdr:nvSpPr>
        <xdr:cNvPr id="183" name="テキスト ボックス 182"/>
        <xdr:cNvSpPr txBox="1"/>
      </xdr:nvSpPr>
      <xdr:spPr>
        <a:xfrm>
          <a:off x="3562428" y="132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65568</xdr:rowOff>
    </xdr:from>
    <xdr:to>
      <xdr:col>15</xdr:col>
      <xdr:colOff>50800</xdr:colOff>
      <xdr:row>72</xdr:row>
      <xdr:rowOff>148517</xdr:rowOff>
    </xdr:to>
    <xdr:cxnSp macro="">
      <xdr:nvCxnSpPr>
        <xdr:cNvPr id="184" name="直線コネクタ 183"/>
        <xdr:cNvCxnSpPr/>
      </xdr:nvCxnSpPr>
      <xdr:spPr>
        <a:xfrm>
          <a:off x="2019300" y="12238518"/>
          <a:ext cx="889000" cy="25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117510</xdr:rowOff>
    </xdr:from>
    <xdr:ext cx="469744" cy="259045"/>
    <xdr:sp macro="" textlink="">
      <xdr:nvSpPr>
        <xdr:cNvPr id="186" name="テキスト ボックス 185"/>
        <xdr:cNvSpPr txBox="1"/>
      </xdr:nvSpPr>
      <xdr:spPr>
        <a:xfrm>
          <a:off x="2673428" y="1314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65568</xdr:rowOff>
    </xdr:from>
    <xdr:to>
      <xdr:col>10</xdr:col>
      <xdr:colOff>114300</xdr:colOff>
      <xdr:row>71</xdr:row>
      <xdr:rowOff>168873</xdr:rowOff>
    </xdr:to>
    <xdr:cxnSp macro="">
      <xdr:nvCxnSpPr>
        <xdr:cNvPr id="187" name="直線コネクタ 186"/>
        <xdr:cNvCxnSpPr/>
      </xdr:nvCxnSpPr>
      <xdr:spPr>
        <a:xfrm flipV="1">
          <a:off x="1130300" y="12238518"/>
          <a:ext cx="889000" cy="10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49584</xdr:rowOff>
    </xdr:from>
    <xdr:ext cx="469744" cy="259045"/>
    <xdr:sp macro="" textlink="">
      <xdr:nvSpPr>
        <xdr:cNvPr id="189" name="テキスト ボックス 188"/>
        <xdr:cNvSpPr txBox="1"/>
      </xdr:nvSpPr>
      <xdr:spPr>
        <a:xfrm>
          <a:off x="1784428" y="1325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127762</xdr:rowOff>
    </xdr:from>
    <xdr:to>
      <xdr:col>6</xdr:col>
      <xdr:colOff>38100</xdr:colOff>
      <xdr:row>76</xdr:row>
      <xdr:rowOff>57913</xdr:rowOff>
    </xdr:to>
    <xdr:sp macro="" textlink="">
      <xdr:nvSpPr>
        <xdr:cNvPr id="190" name="フローチャート: 判断 189"/>
        <xdr:cNvSpPr/>
      </xdr:nvSpPr>
      <xdr:spPr>
        <a:xfrm>
          <a:off x="1079500" y="12986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49040</xdr:rowOff>
    </xdr:from>
    <xdr:ext cx="469744" cy="259045"/>
    <xdr:sp macro="" textlink="">
      <xdr:nvSpPr>
        <xdr:cNvPr id="191" name="テキスト ボックス 190"/>
        <xdr:cNvSpPr txBox="1"/>
      </xdr:nvSpPr>
      <xdr:spPr>
        <a:xfrm>
          <a:off x="895428" y="1307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43071</xdr:rowOff>
    </xdr:from>
    <xdr:to>
      <xdr:col>24</xdr:col>
      <xdr:colOff>114300</xdr:colOff>
      <xdr:row>71</xdr:row>
      <xdr:rowOff>144671</xdr:rowOff>
    </xdr:to>
    <xdr:sp macro="" textlink="">
      <xdr:nvSpPr>
        <xdr:cNvPr id="197" name="楕円 196"/>
        <xdr:cNvSpPr/>
      </xdr:nvSpPr>
      <xdr:spPr>
        <a:xfrm>
          <a:off x="4584700" y="1221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65948</xdr:rowOff>
    </xdr:from>
    <xdr:ext cx="534377" cy="259045"/>
    <xdr:sp macro="" textlink="">
      <xdr:nvSpPr>
        <xdr:cNvPr id="198" name="維持補修費該当値テキスト"/>
        <xdr:cNvSpPr txBox="1"/>
      </xdr:nvSpPr>
      <xdr:spPr>
        <a:xfrm>
          <a:off x="4686300" y="120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144635</xdr:rowOff>
    </xdr:from>
    <xdr:to>
      <xdr:col>20</xdr:col>
      <xdr:colOff>38100</xdr:colOff>
      <xdr:row>72</xdr:row>
      <xdr:rowOff>74785</xdr:rowOff>
    </xdr:to>
    <xdr:sp macro="" textlink="">
      <xdr:nvSpPr>
        <xdr:cNvPr id="199" name="楕円 198"/>
        <xdr:cNvSpPr/>
      </xdr:nvSpPr>
      <xdr:spPr>
        <a:xfrm>
          <a:off x="3746500" y="1231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91312</xdr:rowOff>
    </xdr:from>
    <xdr:ext cx="534377" cy="259045"/>
    <xdr:sp macro="" textlink="">
      <xdr:nvSpPr>
        <xdr:cNvPr id="200" name="テキスト ボックス 199"/>
        <xdr:cNvSpPr txBox="1"/>
      </xdr:nvSpPr>
      <xdr:spPr>
        <a:xfrm>
          <a:off x="3530111" y="1209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97717</xdr:rowOff>
    </xdr:from>
    <xdr:to>
      <xdr:col>15</xdr:col>
      <xdr:colOff>101600</xdr:colOff>
      <xdr:row>73</xdr:row>
      <xdr:rowOff>27867</xdr:rowOff>
    </xdr:to>
    <xdr:sp macro="" textlink="">
      <xdr:nvSpPr>
        <xdr:cNvPr id="201" name="楕円 200"/>
        <xdr:cNvSpPr/>
      </xdr:nvSpPr>
      <xdr:spPr>
        <a:xfrm>
          <a:off x="2857500" y="1244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44394</xdr:rowOff>
    </xdr:from>
    <xdr:ext cx="534377" cy="259045"/>
    <xdr:sp macro="" textlink="">
      <xdr:nvSpPr>
        <xdr:cNvPr id="202" name="テキスト ボックス 201"/>
        <xdr:cNvSpPr txBox="1"/>
      </xdr:nvSpPr>
      <xdr:spPr>
        <a:xfrm>
          <a:off x="2641111" y="1221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14768</xdr:rowOff>
    </xdr:from>
    <xdr:to>
      <xdr:col>10</xdr:col>
      <xdr:colOff>165100</xdr:colOff>
      <xdr:row>71</xdr:row>
      <xdr:rowOff>116368</xdr:rowOff>
    </xdr:to>
    <xdr:sp macro="" textlink="">
      <xdr:nvSpPr>
        <xdr:cNvPr id="203" name="楕円 202"/>
        <xdr:cNvSpPr/>
      </xdr:nvSpPr>
      <xdr:spPr>
        <a:xfrm>
          <a:off x="1968500" y="1218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69</xdr:row>
      <xdr:rowOff>132895</xdr:rowOff>
    </xdr:from>
    <xdr:ext cx="534377" cy="259045"/>
    <xdr:sp macro="" textlink="">
      <xdr:nvSpPr>
        <xdr:cNvPr id="204" name="テキスト ボックス 203"/>
        <xdr:cNvSpPr txBox="1"/>
      </xdr:nvSpPr>
      <xdr:spPr>
        <a:xfrm>
          <a:off x="1752111" y="1196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118073</xdr:rowOff>
    </xdr:from>
    <xdr:to>
      <xdr:col>6</xdr:col>
      <xdr:colOff>38100</xdr:colOff>
      <xdr:row>72</xdr:row>
      <xdr:rowOff>48223</xdr:rowOff>
    </xdr:to>
    <xdr:sp macro="" textlink="">
      <xdr:nvSpPr>
        <xdr:cNvPr id="205" name="楕円 204"/>
        <xdr:cNvSpPr/>
      </xdr:nvSpPr>
      <xdr:spPr>
        <a:xfrm>
          <a:off x="1079500" y="1229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70</xdr:row>
      <xdr:rowOff>64750</xdr:rowOff>
    </xdr:from>
    <xdr:ext cx="534377" cy="259045"/>
    <xdr:sp macro="" textlink="">
      <xdr:nvSpPr>
        <xdr:cNvPr id="206" name="テキスト ボックス 205"/>
        <xdr:cNvSpPr txBox="1"/>
      </xdr:nvSpPr>
      <xdr:spPr>
        <a:xfrm>
          <a:off x="863111" y="1206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19393</xdr:rowOff>
    </xdr:from>
    <xdr:to>
      <xdr:col>24</xdr:col>
      <xdr:colOff>63500</xdr:colOff>
      <xdr:row>98</xdr:row>
      <xdr:rowOff>55271</xdr:rowOff>
    </xdr:to>
    <xdr:cxnSp macro="">
      <xdr:nvCxnSpPr>
        <xdr:cNvPr id="236" name="直線コネクタ 235"/>
        <xdr:cNvCxnSpPr/>
      </xdr:nvCxnSpPr>
      <xdr:spPr>
        <a:xfrm flipV="1">
          <a:off x="3797300" y="16821493"/>
          <a:ext cx="838200" cy="3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33617</xdr:rowOff>
    </xdr:from>
    <xdr:to>
      <xdr:col>19</xdr:col>
      <xdr:colOff>177800</xdr:colOff>
      <xdr:row>98</xdr:row>
      <xdr:rowOff>55271</xdr:rowOff>
    </xdr:to>
    <xdr:cxnSp macro="">
      <xdr:nvCxnSpPr>
        <xdr:cNvPr id="239" name="直線コネクタ 238"/>
        <xdr:cNvCxnSpPr/>
      </xdr:nvCxnSpPr>
      <xdr:spPr>
        <a:xfrm>
          <a:off x="2908300" y="16835717"/>
          <a:ext cx="889000" cy="2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33617</xdr:rowOff>
    </xdr:from>
    <xdr:to>
      <xdr:col>15</xdr:col>
      <xdr:colOff>50800</xdr:colOff>
      <xdr:row>98</xdr:row>
      <xdr:rowOff>44081</xdr:rowOff>
    </xdr:to>
    <xdr:cxnSp macro="">
      <xdr:nvCxnSpPr>
        <xdr:cNvPr id="242" name="直線コネクタ 241"/>
        <xdr:cNvCxnSpPr/>
      </xdr:nvCxnSpPr>
      <xdr:spPr>
        <a:xfrm flipV="1">
          <a:off x="2019300" y="16835717"/>
          <a:ext cx="889000" cy="1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44081</xdr:rowOff>
    </xdr:from>
    <xdr:to>
      <xdr:col>10</xdr:col>
      <xdr:colOff>114300</xdr:colOff>
      <xdr:row>98</xdr:row>
      <xdr:rowOff>108065</xdr:rowOff>
    </xdr:to>
    <xdr:cxnSp macro="">
      <xdr:nvCxnSpPr>
        <xdr:cNvPr id="245" name="直線コネクタ 244"/>
        <xdr:cNvCxnSpPr/>
      </xdr:nvCxnSpPr>
      <xdr:spPr>
        <a:xfrm flipV="1">
          <a:off x="1130300" y="16846181"/>
          <a:ext cx="889000" cy="6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15215</xdr:rowOff>
    </xdr:from>
    <xdr:to>
      <xdr:col>6</xdr:col>
      <xdr:colOff>38100</xdr:colOff>
      <xdr:row>98</xdr:row>
      <xdr:rowOff>116815</xdr:rowOff>
    </xdr:to>
    <xdr:sp macro="" textlink="">
      <xdr:nvSpPr>
        <xdr:cNvPr id="248" name="フローチャート: 判断 247"/>
        <xdr:cNvSpPr/>
      </xdr:nvSpPr>
      <xdr:spPr>
        <a:xfrm>
          <a:off x="1079500" y="168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133342</xdr:rowOff>
    </xdr:from>
    <xdr:ext cx="534377" cy="259045"/>
    <xdr:sp macro="" textlink="">
      <xdr:nvSpPr>
        <xdr:cNvPr id="249" name="テキスト ボックス 248"/>
        <xdr:cNvSpPr txBox="1"/>
      </xdr:nvSpPr>
      <xdr:spPr>
        <a:xfrm>
          <a:off x="863111" y="1659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140043</xdr:rowOff>
    </xdr:from>
    <xdr:to>
      <xdr:col>24</xdr:col>
      <xdr:colOff>114300</xdr:colOff>
      <xdr:row>98</xdr:row>
      <xdr:rowOff>70193</xdr:rowOff>
    </xdr:to>
    <xdr:sp macro="" textlink="">
      <xdr:nvSpPr>
        <xdr:cNvPr id="255" name="楕円 254"/>
        <xdr:cNvSpPr/>
      </xdr:nvSpPr>
      <xdr:spPr>
        <a:xfrm>
          <a:off x="4584700" y="167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118470</xdr:rowOff>
    </xdr:from>
    <xdr:ext cx="534377" cy="259045"/>
    <xdr:sp macro="" textlink="">
      <xdr:nvSpPr>
        <xdr:cNvPr id="256" name="扶助費該当値テキスト"/>
        <xdr:cNvSpPr txBox="1"/>
      </xdr:nvSpPr>
      <xdr:spPr>
        <a:xfrm>
          <a:off x="4686300" y="167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4471</xdr:rowOff>
    </xdr:from>
    <xdr:to>
      <xdr:col>20</xdr:col>
      <xdr:colOff>38100</xdr:colOff>
      <xdr:row>98</xdr:row>
      <xdr:rowOff>106071</xdr:rowOff>
    </xdr:to>
    <xdr:sp macro="" textlink="">
      <xdr:nvSpPr>
        <xdr:cNvPr id="257" name="楕円 256"/>
        <xdr:cNvSpPr/>
      </xdr:nvSpPr>
      <xdr:spPr>
        <a:xfrm>
          <a:off x="3746500" y="168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97198</xdr:rowOff>
    </xdr:from>
    <xdr:ext cx="534377" cy="259045"/>
    <xdr:sp macro="" textlink="">
      <xdr:nvSpPr>
        <xdr:cNvPr id="258" name="テキスト ボックス 257"/>
        <xdr:cNvSpPr txBox="1"/>
      </xdr:nvSpPr>
      <xdr:spPr>
        <a:xfrm>
          <a:off x="3530111" y="1689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154267</xdr:rowOff>
    </xdr:from>
    <xdr:to>
      <xdr:col>15</xdr:col>
      <xdr:colOff>101600</xdr:colOff>
      <xdr:row>98</xdr:row>
      <xdr:rowOff>84417</xdr:rowOff>
    </xdr:to>
    <xdr:sp macro="" textlink="">
      <xdr:nvSpPr>
        <xdr:cNvPr id="259" name="楕円 258"/>
        <xdr:cNvSpPr/>
      </xdr:nvSpPr>
      <xdr:spPr>
        <a:xfrm>
          <a:off x="2857500" y="1678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75544</xdr:rowOff>
    </xdr:from>
    <xdr:ext cx="534377" cy="259045"/>
    <xdr:sp macro="" textlink="">
      <xdr:nvSpPr>
        <xdr:cNvPr id="260" name="テキスト ボックス 259"/>
        <xdr:cNvSpPr txBox="1"/>
      </xdr:nvSpPr>
      <xdr:spPr>
        <a:xfrm>
          <a:off x="2641111" y="1687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164731</xdr:rowOff>
    </xdr:from>
    <xdr:to>
      <xdr:col>10</xdr:col>
      <xdr:colOff>165100</xdr:colOff>
      <xdr:row>98</xdr:row>
      <xdr:rowOff>94881</xdr:rowOff>
    </xdr:to>
    <xdr:sp macro="" textlink="">
      <xdr:nvSpPr>
        <xdr:cNvPr id="261" name="楕円 260"/>
        <xdr:cNvSpPr/>
      </xdr:nvSpPr>
      <xdr:spPr>
        <a:xfrm>
          <a:off x="1968500" y="1679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86008</xdr:rowOff>
    </xdr:from>
    <xdr:ext cx="534377" cy="259045"/>
    <xdr:sp macro="" textlink="">
      <xdr:nvSpPr>
        <xdr:cNvPr id="262" name="テキスト ボックス 261"/>
        <xdr:cNvSpPr txBox="1"/>
      </xdr:nvSpPr>
      <xdr:spPr>
        <a:xfrm>
          <a:off x="1752111" y="1688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57265</xdr:rowOff>
    </xdr:from>
    <xdr:to>
      <xdr:col>6</xdr:col>
      <xdr:colOff>38100</xdr:colOff>
      <xdr:row>98</xdr:row>
      <xdr:rowOff>158865</xdr:rowOff>
    </xdr:to>
    <xdr:sp macro="" textlink="">
      <xdr:nvSpPr>
        <xdr:cNvPr id="263" name="楕円 262"/>
        <xdr:cNvSpPr/>
      </xdr:nvSpPr>
      <xdr:spPr>
        <a:xfrm>
          <a:off x="1079500" y="1685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149992</xdr:rowOff>
    </xdr:from>
    <xdr:ext cx="534377" cy="259045"/>
    <xdr:sp macro="" textlink="">
      <xdr:nvSpPr>
        <xdr:cNvPr id="264" name="テキスト ボックス 263"/>
        <xdr:cNvSpPr txBox="1"/>
      </xdr:nvSpPr>
      <xdr:spPr>
        <a:xfrm>
          <a:off x="863111" y="1695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45767</xdr:rowOff>
    </xdr:from>
    <xdr:to>
      <xdr:col>55</xdr:col>
      <xdr:colOff>0</xdr:colOff>
      <xdr:row>37</xdr:row>
      <xdr:rowOff>62205</xdr:rowOff>
    </xdr:to>
    <xdr:cxnSp macro="">
      <xdr:nvCxnSpPr>
        <xdr:cNvPr id="295" name="直線コネクタ 294"/>
        <xdr:cNvCxnSpPr/>
      </xdr:nvCxnSpPr>
      <xdr:spPr>
        <a:xfrm flipV="1">
          <a:off x="9639300" y="6389417"/>
          <a:ext cx="838200" cy="1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62205</xdr:rowOff>
    </xdr:from>
    <xdr:to>
      <xdr:col>50</xdr:col>
      <xdr:colOff>114300</xdr:colOff>
      <xdr:row>37</xdr:row>
      <xdr:rowOff>110243</xdr:rowOff>
    </xdr:to>
    <xdr:cxnSp macro="">
      <xdr:nvCxnSpPr>
        <xdr:cNvPr id="298" name="直線コネクタ 297"/>
        <xdr:cNvCxnSpPr/>
      </xdr:nvCxnSpPr>
      <xdr:spPr>
        <a:xfrm flipV="1">
          <a:off x="8750300" y="6405855"/>
          <a:ext cx="889000" cy="4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16592</xdr:rowOff>
    </xdr:from>
    <xdr:ext cx="534377" cy="259045"/>
    <xdr:sp macro="" textlink="">
      <xdr:nvSpPr>
        <xdr:cNvPr id="300" name="テキスト ボックス 299"/>
        <xdr:cNvSpPr txBox="1"/>
      </xdr:nvSpPr>
      <xdr:spPr>
        <a:xfrm>
          <a:off x="9372111" y="60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90420</xdr:rowOff>
    </xdr:from>
    <xdr:to>
      <xdr:col>45</xdr:col>
      <xdr:colOff>177800</xdr:colOff>
      <xdr:row>37</xdr:row>
      <xdr:rowOff>110243</xdr:rowOff>
    </xdr:to>
    <xdr:cxnSp macro="">
      <xdr:nvCxnSpPr>
        <xdr:cNvPr id="301" name="直線コネクタ 300"/>
        <xdr:cNvCxnSpPr/>
      </xdr:nvCxnSpPr>
      <xdr:spPr>
        <a:xfrm>
          <a:off x="7861300" y="6434070"/>
          <a:ext cx="889000" cy="1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31277</xdr:rowOff>
    </xdr:from>
    <xdr:ext cx="534377" cy="259045"/>
    <xdr:sp macro="" textlink="">
      <xdr:nvSpPr>
        <xdr:cNvPr id="303" name="テキスト ボックス 302"/>
        <xdr:cNvSpPr txBox="1"/>
      </xdr:nvSpPr>
      <xdr:spPr>
        <a:xfrm>
          <a:off x="8483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56239</xdr:rowOff>
    </xdr:from>
    <xdr:to>
      <xdr:col>41</xdr:col>
      <xdr:colOff>50800</xdr:colOff>
      <xdr:row>37</xdr:row>
      <xdr:rowOff>90420</xdr:rowOff>
    </xdr:to>
    <xdr:cxnSp macro="">
      <xdr:nvCxnSpPr>
        <xdr:cNvPr id="304" name="直線コネクタ 303"/>
        <xdr:cNvCxnSpPr/>
      </xdr:nvCxnSpPr>
      <xdr:spPr>
        <a:xfrm>
          <a:off x="6972300" y="6399889"/>
          <a:ext cx="889000" cy="3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119108</xdr:rowOff>
    </xdr:from>
    <xdr:to>
      <xdr:col>36</xdr:col>
      <xdr:colOff>165100</xdr:colOff>
      <xdr:row>36</xdr:row>
      <xdr:rowOff>49258</xdr:rowOff>
    </xdr:to>
    <xdr:sp macro="" textlink="">
      <xdr:nvSpPr>
        <xdr:cNvPr id="307" name="フローチャート: 判断 306"/>
        <xdr:cNvSpPr/>
      </xdr:nvSpPr>
      <xdr:spPr>
        <a:xfrm>
          <a:off x="6921500" y="611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65785</xdr:rowOff>
    </xdr:from>
    <xdr:ext cx="534377" cy="259045"/>
    <xdr:sp macro="" textlink="">
      <xdr:nvSpPr>
        <xdr:cNvPr id="308" name="テキスト ボックス 307"/>
        <xdr:cNvSpPr txBox="1"/>
      </xdr:nvSpPr>
      <xdr:spPr>
        <a:xfrm>
          <a:off x="6705111" y="589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166417</xdr:rowOff>
    </xdr:from>
    <xdr:to>
      <xdr:col>55</xdr:col>
      <xdr:colOff>50800</xdr:colOff>
      <xdr:row>37</xdr:row>
      <xdr:rowOff>96567</xdr:rowOff>
    </xdr:to>
    <xdr:sp macro="" textlink="">
      <xdr:nvSpPr>
        <xdr:cNvPr id="314" name="楕円 313"/>
        <xdr:cNvSpPr/>
      </xdr:nvSpPr>
      <xdr:spPr>
        <a:xfrm>
          <a:off x="10426700" y="633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144844</xdr:rowOff>
    </xdr:from>
    <xdr:ext cx="534377" cy="259045"/>
    <xdr:sp macro="" textlink="">
      <xdr:nvSpPr>
        <xdr:cNvPr id="315" name="補助費等該当値テキスト"/>
        <xdr:cNvSpPr txBox="1"/>
      </xdr:nvSpPr>
      <xdr:spPr>
        <a:xfrm>
          <a:off x="10528300" y="631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11405</xdr:rowOff>
    </xdr:from>
    <xdr:to>
      <xdr:col>50</xdr:col>
      <xdr:colOff>165100</xdr:colOff>
      <xdr:row>37</xdr:row>
      <xdr:rowOff>113005</xdr:rowOff>
    </xdr:to>
    <xdr:sp macro="" textlink="">
      <xdr:nvSpPr>
        <xdr:cNvPr id="316" name="楕円 315"/>
        <xdr:cNvSpPr/>
      </xdr:nvSpPr>
      <xdr:spPr>
        <a:xfrm>
          <a:off x="9588500" y="635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104132</xdr:rowOff>
    </xdr:from>
    <xdr:ext cx="534377" cy="259045"/>
    <xdr:sp macro="" textlink="">
      <xdr:nvSpPr>
        <xdr:cNvPr id="317" name="テキスト ボックス 316"/>
        <xdr:cNvSpPr txBox="1"/>
      </xdr:nvSpPr>
      <xdr:spPr>
        <a:xfrm>
          <a:off x="9372111" y="644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59443</xdr:rowOff>
    </xdr:from>
    <xdr:to>
      <xdr:col>46</xdr:col>
      <xdr:colOff>38100</xdr:colOff>
      <xdr:row>37</xdr:row>
      <xdr:rowOff>161043</xdr:rowOff>
    </xdr:to>
    <xdr:sp macro="" textlink="">
      <xdr:nvSpPr>
        <xdr:cNvPr id="318" name="楕円 317"/>
        <xdr:cNvSpPr/>
      </xdr:nvSpPr>
      <xdr:spPr>
        <a:xfrm>
          <a:off x="8699500" y="640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152170</xdr:rowOff>
    </xdr:from>
    <xdr:ext cx="534377" cy="259045"/>
    <xdr:sp macro="" textlink="">
      <xdr:nvSpPr>
        <xdr:cNvPr id="319" name="テキスト ボックス 318"/>
        <xdr:cNvSpPr txBox="1"/>
      </xdr:nvSpPr>
      <xdr:spPr>
        <a:xfrm>
          <a:off x="8483111" y="649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39620</xdr:rowOff>
    </xdr:from>
    <xdr:to>
      <xdr:col>41</xdr:col>
      <xdr:colOff>101600</xdr:colOff>
      <xdr:row>37</xdr:row>
      <xdr:rowOff>141220</xdr:rowOff>
    </xdr:to>
    <xdr:sp macro="" textlink="">
      <xdr:nvSpPr>
        <xdr:cNvPr id="320" name="楕円 319"/>
        <xdr:cNvSpPr/>
      </xdr:nvSpPr>
      <xdr:spPr>
        <a:xfrm>
          <a:off x="7810500" y="638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132347</xdr:rowOff>
    </xdr:from>
    <xdr:ext cx="534377" cy="259045"/>
    <xdr:sp macro="" textlink="">
      <xdr:nvSpPr>
        <xdr:cNvPr id="321" name="テキスト ボックス 320"/>
        <xdr:cNvSpPr txBox="1"/>
      </xdr:nvSpPr>
      <xdr:spPr>
        <a:xfrm>
          <a:off x="7594111" y="647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5439</xdr:rowOff>
    </xdr:from>
    <xdr:to>
      <xdr:col>36</xdr:col>
      <xdr:colOff>165100</xdr:colOff>
      <xdr:row>37</xdr:row>
      <xdr:rowOff>107039</xdr:rowOff>
    </xdr:to>
    <xdr:sp macro="" textlink="">
      <xdr:nvSpPr>
        <xdr:cNvPr id="322" name="楕円 321"/>
        <xdr:cNvSpPr/>
      </xdr:nvSpPr>
      <xdr:spPr>
        <a:xfrm>
          <a:off x="6921500" y="634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98166</xdr:rowOff>
    </xdr:from>
    <xdr:ext cx="534377" cy="259045"/>
    <xdr:sp macro="" textlink="">
      <xdr:nvSpPr>
        <xdr:cNvPr id="323" name="テキスト ボックス 322"/>
        <xdr:cNvSpPr txBox="1"/>
      </xdr:nvSpPr>
      <xdr:spPr>
        <a:xfrm>
          <a:off x="6705111" y="644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364</xdr:rowOff>
    </xdr:from>
    <xdr:to>
      <xdr:col>55</xdr:col>
      <xdr:colOff>0</xdr:colOff>
      <xdr:row>58</xdr:row>
      <xdr:rowOff>48248</xdr:rowOff>
    </xdr:to>
    <xdr:cxnSp macro="">
      <xdr:nvCxnSpPr>
        <xdr:cNvPr id="352" name="直線コネクタ 351"/>
        <xdr:cNvCxnSpPr/>
      </xdr:nvCxnSpPr>
      <xdr:spPr>
        <a:xfrm flipV="1">
          <a:off x="9639300" y="9944464"/>
          <a:ext cx="838200" cy="4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17361</xdr:rowOff>
    </xdr:from>
    <xdr:to>
      <xdr:col>50</xdr:col>
      <xdr:colOff>114300</xdr:colOff>
      <xdr:row>58</xdr:row>
      <xdr:rowOff>48248</xdr:rowOff>
    </xdr:to>
    <xdr:cxnSp macro="">
      <xdr:nvCxnSpPr>
        <xdr:cNvPr id="355" name="直線コネクタ 354"/>
        <xdr:cNvCxnSpPr/>
      </xdr:nvCxnSpPr>
      <xdr:spPr>
        <a:xfrm>
          <a:off x="8750300" y="9961461"/>
          <a:ext cx="889000" cy="3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17361</xdr:rowOff>
    </xdr:from>
    <xdr:to>
      <xdr:col>45</xdr:col>
      <xdr:colOff>177800</xdr:colOff>
      <xdr:row>58</xdr:row>
      <xdr:rowOff>49369</xdr:rowOff>
    </xdr:to>
    <xdr:cxnSp macro="">
      <xdr:nvCxnSpPr>
        <xdr:cNvPr id="358" name="直線コネクタ 357"/>
        <xdr:cNvCxnSpPr/>
      </xdr:nvCxnSpPr>
      <xdr:spPr>
        <a:xfrm flipV="1">
          <a:off x="7861300" y="9961461"/>
          <a:ext cx="889000" cy="3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43200</xdr:rowOff>
    </xdr:from>
    <xdr:to>
      <xdr:col>41</xdr:col>
      <xdr:colOff>50800</xdr:colOff>
      <xdr:row>58</xdr:row>
      <xdr:rowOff>49369</xdr:rowOff>
    </xdr:to>
    <xdr:cxnSp macro="">
      <xdr:nvCxnSpPr>
        <xdr:cNvPr id="361" name="直線コネクタ 360"/>
        <xdr:cNvCxnSpPr/>
      </xdr:nvCxnSpPr>
      <xdr:spPr>
        <a:xfrm>
          <a:off x="6972300" y="9987300"/>
          <a:ext cx="889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41249</xdr:rowOff>
    </xdr:from>
    <xdr:to>
      <xdr:col>36</xdr:col>
      <xdr:colOff>165100</xdr:colOff>
      <xdr:row>57</xdr:row>
      <xdr:rowOff>142849</xdr:rowOff>
    </xdr:to>
    <xdr:sp macro="" textlink="">
      <xdr:nvSpPr>
        <xdr:cNvPr id="364" name="フローチャート: 判断 363"/>
        <xdr:cNvSpPr/>
      </xdr:nvSpPr>
      <xdr:spPr>
        <a:xfrm>
          <a:off x="6921500" y="981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159376</xdr:rowOff>
    </xdr:from>
    <xdr:ext cx="534377" cy="259045"/>
    <xdr:sp macro="" textlink="">
      <xdr:nvSpPr>
        <xdr:cNvPr id="365" name="テキスト ボックス 364"/>
        <xdr:cNvSpPr txBox="1"/>
      </xdr:nvSpPr>
      <xdr:spPr>
        <a:xfrm>
          <a:off x="6705111" y="958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121014</xdr:rowOff>
    </xdr:from>
    <xdr:to>
      <xdr:col>55</xdr:col>
      <xdr:colOff>50800</xdr:colOff>
      <xdr:row>58</xdr:row>
      <xdr:rowOff>51164</xdr:rowOff>
    </xdr:to>
    <xdr:sp macro="" textlink="">
      <xdr:nvSpPr>
        <xdr:cNvPr id="371" name="楕円 370"/>
        <xdr:cNvSpPr/>
      </xdr:nvSpPr>
      <xdr:spPr>
        <a:xfrm>
          <a:off x="10426700" y="989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99441</xdr:rowOff>
    </xdr:from>
    <xdr:ext cx="534377" cy="259045"/>
    <xdr:sp macro="" textlink="">
      <xdr:nvSpPr>
        <xdr:cNvPr id="372" name="普通建設事業費該当値テキスト"/>
        <xdr:cNvSpPr txBox="1"/>
      </xdr:nvSpPr>
      <xdr:spPr>
        <a:xfrm>
          <a:off x="10528300" y="987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168898</xdr:rowOff>
    </xdr:from>
    <xdr:to>
      <xdr:col>50</xdr:col>
      <xdr:colOff>165100</xdr:colOff>
      <xdr:row>58</xdr:row>
      <xdr:rowOff>99048</xdr:rowOff>
    </xdr:to>
    <xdr:sp macro="" textlink="">
      <xdr:nvSpPr>
        <xdr:cNvPr id="373" name="楕円 372"/>
        <xdr:cNvSpPr/>
      </xdr:nvSpPr>
      <xdr:spPr>
        <a:xfrm>
          <a:off x="9588500" y="994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90175</xdr:rowOff>
    </xdr:from>
    <xdr:ext cx="534377" cy="259045"/>
    <xdr:sp macro="" textlink="">
      <xdr:nvSpPr>
        <xdr:cNvPr id="374" name="テキスト ボックス 373"/>
        <xdr:cNvSpPr txBox="1"/>
      </xdr:nvSpPr>
      <xdr:spPr>
        <a:xfrm>
          <a:off x="9372111" y="1003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138011</xdr:rowOff>
    </xdr:from>
    <xdr:to>
      <xdr:col>46</xdr:col>
      <xdr:colOff>38100</xdr:colOff>
      <xdr:row>58</xdr:row>
      <xdr:rowOff>68161</xdr:rowOff>
    </xdr:to>
    <xdr:sp macro="" textlink="">
      <xdr:nvSpPr>
        <xdr:cNvPr id="375" name="楕円 374"/>
        <xdr:cNvSpPr/>
      </xdr:nvSpPr>
      <xdr:spPr>
        <a:xfrm>
          <a:off x="8699500" y="991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59288</xdr:rowOff>
    </xdr:from>
    <xdr:ext cx="534377" cy="259045"/>
    <xdr:sp macro="" textlink="">
      <xdr:nvSpPr>
        <xdr:cNvPr id="376" name="テキスト ボックス 375"/>
        <xdr:cNvSpPr txBox="1"/>
      </xdr:nvSpPr>
      <xdr:spPr>
        <a:xfrm>
          <a:off x="8483111" y="1000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170019</xdr:rowOff>
    </xdr:from>
    <xdr:to>
      <xdr:col>41</xdr:col>
      <xdr:colOff>101600</xdr:colOff>
      <xdr:row>58</xdr:row>
      <xdr:rowOff>100169</xdr:rowOff>
    </xdr:to>
    <xdr:sp macro="" textlink="">
      <xdr:nvSpPr>
        <xdr:cNvPr id="377" name="楕円 376"/>
        <xdr:cNvSpPr/>
      </xdr:nvSpPr>
      <xdr:spPr>
        <a:xfrm>
          <a:off x="7810500" y="994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91296</xdr:rowOff>
    </xdr:from>
    <xdr:ext cx="534377" cy="259045"/>
    <xdr:sp macro="" textlink="">
      <xdr:nvSpPr>
        <xdr:cNvPr id="378" name="テキスト ボックス 377"/>
        <xdr:cNvSpPr txBox="1"/>
      </xdr:nvSpPr>
      <xdr:spPr>
        <a:xfrm>
          <a:off x="7594111" y="100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163850</xdr:rowOff>
    </xdr:from>
    <xdr:to>
      <xdr:col>36</xdr:col>
      <xdr:colOff>165100</xdr:colOff>
      <xdr:row>58</xdr:row>
      <xdr:rowOff>94000</xdr:rowOff>
    </xdr:to>
    <xdr:sp macro="" textlink="">
      <xdr:nvSpPr>
        <xdr:cNvPr id="379" name="楕円 378"/>
        <xdr:cNvSpPr/>
      </xdr:nvSpPr>
      <xdr:spPr>
        <a:xfrm>
          <a:off x="6921500" y="993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85127</xdr:rowOff>
    </xdr:from>
    <xdr:ext cx="534377" cy="259045"/>
    <xdr:sp macro="" textlink="">
      <xdr:nvSpPr>
        <xdr:cNvPr id="380" name="テキスト ボックス 379"/>
        <xdr:cNvSpPr txBox="1"/>
      </xdr:nvSpPr>
      <xdr:spPr>
        <a:xfrm>
          <a:off x="6705111" y="1002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97579</xdr:rowOff>
    </xdr:from>
    <xdr:to>
      <xdr:col>55</xdr:col>
      <xdr:colOff>0</xdr:colOff>
      <xdr:row>77</xdr:row>
      <xdr:rowOff>165702</xdr:rowOff>
    </xdr:to>
    <xdr:cxnSp macro="">
      <xdr:nvCxnSpPr>
        <xdr:cNvPr id="407" name="直線コネクタ 406"/>
        <xdr:cNvCxnSpPr/>
      </xdr:nvCxnSpPr>
      <xdr:spPr>
        <a:xfrm flipV="1">
          <a:off x="9639300" y="13299229"/>
          <a:ext cx="8382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159219</xdr:rowOff>
    </xdr:from>
    <xdr:ext cx="534377" cy="259045"/>
    <xdr:sp macro="" textlink="">
      <xdr:nvSpPr>
        <xdr:cNvPr id="408" name="普通建設事業費 （ うち新規整備　）平均値テキスト"/>
        <xdr:cNvSpPr txBox="1"/>
      </xdr:nvSpPr>
      <xdr:spPr>
        <a:xfrm>
          <a:off x="10528300" y="13360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134237</xdr:rowOff>
    </xdr:from>
    <xdr:to>
      <xdr:col>50</xdr:col>
      <xdr:colOff>114300</xdr:colOff>
      <xdr:row>77</xdr:row>
      <xdr:rowOff>165702</xdr:rowOff>
    </xdr:to>
    <xdr:cxnSp macro="">
      <xdr:nvCxnSpPr>
        <xdr:cNvPr id="410" name="直線コネクタ 409"/>
        <xdr:cNvCxnSpPr/>
      </xdr:nvCxnSpPr>
      <xdr:spPr>
        <a:xfrm>
          <a:off x="8750300" y="13335887"/>
          <a:ext cx="889000" cy="3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116901</xdr:rowOff>
    </xdr:from>
    <xdr:ext cx="534377" cy="259045"/>
    <xdr:sp macro="" textlink="">
      <xdr:nvSpPr>
        <xdr:cNvPr id="412" name="テキスト ボックス 411"/>
        <xdr:cNvSpPr txBox="1"/>
      </xdr:nvSpPr>
      <xdr:spPr>
        <a:xfrm>
          <a:off x="9372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134237</xdr:rowOff>
    </xdr:from>
    <xdr:to>
      <xdr:col>45</xdr:col>
      <xdr:colOff>177800</xdr:colOff>
      <xdr:row>78</xdr:row>
      <xdr:rowOff>58584</xdr:rowOff>
    </xdr:to>
    <xdr:cxnSp macro="">
      <xdr:nvCxnSpPr>
        <xdr:cNvPr id="413" name="直線コネクタ 412"/>
        <xdr:cNvCxnSpPr/>
      </xdr:nvCxnSpPr>
      <xdr:spPr>
        <a:xfrm flipV="1">
          <a:off x="7861300" y="13335887"/>
          <a:ext cx="889000" cy="9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108031</xdr:rowOff>
    </xdr:from>
    <xdr:ext cx="534377" cy="259045"/>
    <xdr:sp macro="" textlink="">
      <xdr:nvSpPr>
        <xdr:cNvPr id="415" name="テキスト ボックス 414"/>
        <xdr:cNvSpPr txBox="1"/>
      </xdr:nvSpPr>
      <xdr:spPr>
        <a:xfrm>
          <a:off x="8483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21152</xdr:rowOff>
    </xdr:from>
    <xdr:to>
      <xdr:col>41</xdr:col>
      <xdr:colOff>50800</xdr:colOff>
      <xdr:row>78</xdr:row>
      <xdr:rowOff>58584</xdr:rowOff>
    </xdr:to>
    <xdr:cxnSp macro="">
      <xdr:nvCxnSpPr>
        <xdr:cNvPr id="416" name="直線コネクタ 415"/>
        <xdr:cNvCxnSpPr/>
      </xdr:nvCxnSpPr>
      <xdr:spPr>
        <a:xfrm>
          <a:off x="6972300" y="13394252"/>
          <a:ext cx="889000" cy="3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94652</xdr:rowOff>
    </xdr:from>
    <xdr:to>
      <xdr:col>36</xdr:col>
      <xdr:colOff>165100</xdr:colOff>
      <xdr:row>78</xdr:row>
      <xdr:rowOff>24802</xdr:rowOff>
    </xdr:to>
    <xdr:sp macro="" textlink="">
      <xdr:nvSpPr>
        <xdr:cNvPr id="419" name="フローチャート: 判断 418"/>
        <xdr:cNvSpPr/>
      </xdr:nvSpPr>
      <xdr:spPr>
        <a:xfrm>
          <a:off x="6921500" y="1329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41329</xdr:rowOff>
    </xdr:from>
    <xdr:ext cx="534377" cy="259045"/>
    <xdr:sp macro="" textlink="">
      <xdr:nvSpPr>
        <xdr:cNvPr id="420" name="テキスト ボックス 419"/>
        <xdr:cNvSpPr txBox="1"/>
      </xdr:nvSpPr>
      <xdr:spPr>
        <a:xfrm>
          <a:off x="6705111" y="1307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46779</xdr:rowOff>
    </xdr:from>
    <xdr:to>
      <xdr:col>55</xdr:col>
      <xdr:colOff>50800</xdr:colOff>
      <xdr:row>77</xdr:row>
      <xdr:rowOff>148379</xdr:rowOff>
    </xdr:to>
    <xdr:sp macro="" textlink="">
      <xdr:nvSpPr>
        <xdr:cNvPr id="426" name="楕円 425"/>
        <xdr:cNvSpPr/>
      </xdr:nvSpPr>
      <xdr:spPr>
        <a:xfrm>
          <a:off x="10426700" y="1324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69656</xdr:rowOff>
    </xdr:from>
    <xdr:ext cx="534377" cy="259045"/>
    <xdr:sp macro="" textlink="">
      <xdr:nvSpPr>
        <xdr:cNvPr id="427" name="普通建設事業費 （ うち新規整備　）該当値テキスト"/>
        <xdr:cNvSpPr txBox="1"/>
      </xdr:nvSpPr>
      <xdr:spPr>
        <a:xfrm>
          <a:off x="10528300" y="1309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114902</xdr:rowOff>
    </xdr:from>
    <xdr:to>
      <xdr:col>50</xdr:col>
      <xdr:colOff>165100</xdr:colOff>
      <xdr:row>78</xdr:row>
      <xdr:rowOff>45052</xdr:rowOff>
    </xdr:to>
    <xdr:sp macro="" textlink="">
      <xdr:nvSpPr>
        <xdr:cNvPr id="428" name="楕円 427"/>
        <xdr:cNvSpPr/>
      </xdr:nvSpPr>
      <xdr:spPr>
        <a:xfrm>
          <a:off x="9588500" y="1331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61579</xdr:rowOff>
    </xdr:from>
    <xdr:ext cx="534377" cy="259045"/>
    <xdr:sp macro="" textlink="">
      <xdr:nvSpPr>
        <xdr:cNvPr id="429" name="テキスト ボックス 428"/>
        <xdr:cNvSpPr txBox="1"/>
      </xdr:nvSpPr>
      <xdr:spPr>
        <a:xfrm>
          <a:off x="9372111" y="1309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83437</xdr:rowOff>
    </xdr:from>
    <xdr:to>
      <xdr:col>46</xdr:col>
      <xdr:colOff>38100</xdr:colOff>
      <xdr:row>78</xdr:row>
      <xdr:rowOff>13587</xdr:rowOff>
    </xdr:to>
    <xdr:sp macro="" textlink="">
      <xdr:nvSpPr>
        <xdr:cNvPr id="430" name="楕円 429"/>
        <xdr:cNvSpPr/>
      </xdr:nvSpPr>
      <xdr:spPr>
        <a:xfrm>
          <a:off x="8699500" y="1328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30114</xdr:rowOff>
    </xdr:from>
    <xdr:ext cx="534377" cy="259045"/>
    <xdr:sp macro="" textlink="">
      <xdr:nvSpPr>
        <xdr:cNvPr id="431" name="テキスト ボックス 430"/>
        <xdr:cNvSpPr txBox="1"/>
      </xdr:nvSpPr>
      <xdr:spPr>
        <a:xfrm>
          <a:off x="8483111" y="1306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7784</xdr:rowOff>
    </xdr:from>
    <xdr:to>
      <xdr:col>41</xdr:col>
      <xdr:colOff>101600</xdr:colOff>
      <xdr:row>78</xdr:row>
      <xdr:rowOff>109384</xdr:rowOff>
    </xdr:to>
    <xdr:sp macro="" textlink="">
      <xdr:nvSpPr>
        <xdr:cNvPr id="432" name="楕円 431"/>
        <xdr:cNvSpPr/>
      </xdr:nvSpPr>
      <xdr:spPr>
        <a:xfrm>
          <a:off x="7810500" y="133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100511</xdr:rowOff>
    </xdr:from>
    <xdr:ext cx="534377" cy="259045"/>
    <xdr:sp macro="" textlink="">
      <xdr:nvSpPr>
        <xdr:cNvPr id="433" name="テキスト ボックス 432"/>
        <xdr:cNvSpPr txBox="1"/>
      </xdr:nvSpPr>
      <xdr:spPr>
        <a:xfrm>
          <a:off x="7594111" y="1347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141802</xdr:rowOff>
    </xdr:from>
    <xdr:to>
      <xdr:col>36</xdr:col>
      <xdr:colOff>165100</xdr:colOff>
      <xdr:row>78</xdr:row>
      <xdr:rowOff>71952</xdr:rowOff>
    </xdr:to>
    <xdr:sp macro="" textlink="">
      <xdr:nvSpPr>
        <xdr:cNvPr id="434" name="楕円 433"/>
        <xdr:cNvSpPr/>
      </xdr:nvSpPr>
      <xdr:spPr>
        <a:xfrm>
          <a:off x="6921500" y="1334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63079</xdr:rowOff>
    </xdr:from>
    <xdr:ext cx="534377" cy="259045"/>
    <xdr:sp macro="" textlink="">
      <xdr:nvSpPr>
        <xdr:cNvPr id="435" name="テキスト ボックス 434"/>
        <xdr:cNvSpPr txBox="1"/>
      </xdr:nvSpPr>
      <xdr:spPr>
        <a:xfrm>
          <a:off x="6705111" y="1343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100431</xdr:rowOff>
    </xdr:from>
    <xdr:to>
      <xdr:col>55</xdr:col>
      <xdr:colOff>0</xdr:colOff>
      <xdr:row>98</xdr:row>
      <xdr:rowOff>107911</xdr:rowOff>
    </xdr:to>
    <xdr:cxnSp macro="">
      <xdr:nvCxnSpPr>
        <xdr:cNvPr id="464" name="直線コネクタ 463"/>
        <xdr:cNvCxnSpPr/>
      </xdr:nvCxnSpPr>
      <xdr:spPr>
        <a:xfrm flipV="1">
          <a:off x="9639300" y="16902531"/>
          <a:ext cx="838200" cy="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5" name="普通建設事業費 （ うち更新整備　）平均値テキスト"/>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75857</xdr:rowOff>
    </xdr:from>
    <xdr:to>
      <xdr:col>50</xdr:col>
      <xdr:colOff>114300</xdr:colOff>
      <xdr:row>98</xdr:row>
      <xdr:rowOff>107911</xdr:rowOff>
    </xdr:to>
    <xdr:cxnSp macro="">
      <xdr:nvCxnSpPr>
        <xdr:cNvPr id="467" name="直線コネクタ 466"/>
        <xdr:cNvCxnSpPr/>
      </xdr:nvCxnSpPr>
      <xdr:spPr>
        <a:xfrm>
          <a:off x="8750300" y="16877957"/>
          <a:ext cx="889000" cy="3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137516</xdr:rowOff>
    </xdr:from>
    <xdr:to>
      <xdr:col>45</xdr:col>
      <xdr:colOff>177800</xdr:colOff>
      <xdr:row>98</xdr:row>
      <xdr:rowOff>75857</xdr:rowOff>
    </xdr:to>
    <xdr:cxnSp macro="">
      <xdr:nvCxnSpPr>
        <xdr:cNvPr id="470" name="直線コネクタ 469"/>
        <xdr:cNvCxnSpPr/>
      </xdr:nvCxnSpPr>
      <xdr:spPr>
        <a:xfrm>
          <a:off x="7861300" y="16768166"/>
          <a:ext cx="889000" cy="10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137516</xdr:rowOff>
    </xdr:from>
    <xdr:to>
      <xdr:col>41</xdr:col>
      <xdr:colOff>50800</xdr:colOff>
      <xdr:row>98</xdr:row>
      <xdr:rowOff>122504</xdr:rowOff>
    </xdr:to>
    <xdr:cxnSp macro="">
      <xdr:nvCxnSpPr>
        <xdr:cNvPr id="473" name="直線コネクタ 472"/>
        <xdr:cNvCxnSpPr/>
      </xdr:nvCxnSpPr>
      <xdr:spPr>
        <a:xfrm flipV="1">
          <a:off x="6972300" y="16768166"/>
          <a:ext cx="889000" cy="15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128588</xdr:rowOff>
    </xdr:from>
    <xdr:to>
      <xdr:col>36</xdr:col>
      <xdr:colOff>165100</xdr:colOff>
      <xdr:row>97</xdr:row>
      <xdr:rowOff>58738</xdr:rowOff>
    </xdr:to>
    <xdr:sp macro="" textlink="">
      <xdr:nvSpPr>
        <xdr:cNvPr id="476" name="フローチャート: 判断 475"/>
        <xdr:cNvSpPr/>
      </xdr:nvSpPr>
      <xdr:spPr>
        <a:xfrm>
          <a:off x="6921500" y="1658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75265</xdr:rowOff>
    </xdr:from>
    <xdr:ext cx="534377" cy="259045"/>
    <xdr:sp macro="" textlink="">
      <xdr:nvSpPr>
        <xdr:cNvPr id="477" name="テキスト ボックス 476"/>
        <xdr:cNvSpPr txBox="1"/>
      </xdr:nvSpPr>
      <xdr:spPr>
        <a:xfrm>
          <a:off x="6705111" y="1636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49631</xdr:rowOff>
    </xdr:from>
    <xdr:to>
      <xdr:col>55</xdr:col>
      <xdr:colOff>50800</xdr:colOff>
      <xdr:row>98</xdr:row>
      <xdr:rowOff>151231</xdr:rowOff>
    </xdr:to>
    <xdr:sp macro="" textlink="">
      <xdr:nvSpPr>
        <xdr:cNvPr id="483" name="楕円 482"/>
        <xdr:cNvSpPr/>
      </xdr:nvSpPr>
      <xdr:spPr>
        <a:xfrm>
          <a:off x="10426700" y="1685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136008</xdr:rowOff>
    </xdr:from>
    <xdr:ext cx="469744" cy="259045"/>
    <xdr:sp macro="" textlink="">
      <xdr:nvSpPr>
        <xdr:cNvPr id="484" name="普通建設事業費 （ うち更新整備　）該当値テキスト"/>
        <xdr:cNvSpPr txBox="1"/>
      </xdr:nvSpPr>
      <xdr:spPr>
        <a:xfrm>
          <a:off x="10528300" y="1676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57111</xdr:rowOff>
    </xdr:from>
    <xdr:to>
      <xdr:col>50</xdr:col>
      <xdr:colOff>165100</xdr:colOff>
      <xdr:row>98</xdr:row>
      <xdr:rowOff>158711</xdr:rowOff>
    </xdr:to>
    <xdr:sp macro="" textlink="">
      <xdr:nvSpPr>
        <xdr:cNvPr id="485" name="楕円 484"/>
        <xdr:cNvSpPr/>
      </xdr:nvSpPr>
      <xdr:spPr>
        <a:xfrm>
          <a:off x="9588500" y="1685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149838</xdr:rowOff>
    </xdr:from>
    <xdr:ext cx="469744" cy="259045"/>
    <xdr:sp macro="" textlink="">
      <xdr:nvSpPr>
        <xdr:cNvPr id="486" name="テキスト ボックス 485"/>
        <xdr:cNvSpPr txBox="1"/>
      </xdr:nvSpPr>
      <xdr:spPr>
        <a:xfrm>
          <a:off x="9404428" y="1695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25057</xdr:rowOff>
    </xdr:from>
    <xdr:to>
      <xdr:col>46</xdr:col>
      <xdr:colOff>38100</xdr:colOff>
      <xdr:row>98</xdr:row>
      <xdr:rowOff>126657</xdr:rowOff>
    </xdr:to>
    <xdr:sp macro="" textlink="">
      <xdr:nvSpPr>
        <xdr:cNvPr id="487" name="楕円 486"/>
        <xdr:cNvSpPr/>
      </xdr:nvSpPr>
      <xdr:spPr>
        <a:xfrm>
          <a:off x="8699500" y="1682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117784</xdr:rowOff>
    </xdr:from>
    <xdr:ext cx="534377" cy="259045"/>
    <xdr:sp macro="" textlink="">
      <xdr:nvSpPr>
        <xdr:cNvPr id="488" name="テキスト ボックス 487"/>
        <xdr:cNvSpPr txBox="1"/>
      </xdr:nvSpPr>
      <xdr:spPr>
        <a:xfrm>
          <a:off x="8483111" y="1691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86716</xdr:rowOff>
    </xdr:from>
    <xdr:to>
      <xdr:col>41</xdr:col>
      <xdr:colOff>101600</xdr:colOff>
      <xdr:row>98</xdr:row>
      <xdr:rowOff>16866</xdr:rowOff>
    </xdr:to>
    <xdr:sp macro="" textlink="">
      <xdr:nvSpPr>
        <xdr:cNvPr id="489" name="楕円 488"/>
        <xdr:cNvSpPr/>
      </xdr:nvSpPr>
      <xdr:spPr>
        <a:xfrm>
          <a:off x="7810500" y="1671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7993</xdr:rowOff>
    </xdr:from>
    <xdr:ext cx="534377" cy="259045"/>
    <xdr:sp macro="" textlink="">
      <xdr:nvSpPr>
        <xdr:cNvPr id="490" name="テキスト ボックス 489"/>
        <xdr:cNvSpPr txBox="1"/>
      </xdr:nvSpPr>
      <xdr:spPr>
        <a:xfrm>
          <a:off x="7594111" y="1681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71704</xdr:rowOff>
    </xdr:from>
    <xdr:to>
      <xdr:col>36</xdr:col>
      <xdr:colOff>165100</xdr:colOff>
      <xdr:row>99</xdr:row>
      <xdr:rowOff>1854</xdr:rowOff>
    </xdr:to>
    <xdr:sp macro="" textlink="">
      <xdr:nvSpPr>
        <xdr:cNvPr id="491" name="楕円 490"/>
        <xdr:cNvSpPr/>
      </xdr:nvSpPr>
      <xdr:spPr>
        <a:xfrm>
          <a:off x="6921500" y="1687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164431</xdr:rowOff>
    </xdr:from>
    <xdr:ext cx="469744" cy="259045"/>
    <xdr:sp macro="" textlink="">
      <xdr:nvSpPr>
        <xdr:cNvPr id="492" name="テキスト ボックス 491"/>
        <xdr:cNvSpPr txBox="1"/>
      </xdr:nvSpPr>
      <xdr:spPr>
        <a:xfrm>
          <a:off x="6737428" y="1696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25476</xdr:rowOff>
    </xdr:from>
    <xdr:to>
      <xdr:col>85</xdr:col>
      <xdr:colOff>127000</xdr:colOff>
      <xdr:row>39</xdr:row>
      <xdr:rowOff>44450</xdr:rowOff>
    </xdr:to>
    <xdr:cxnSp macro="">
      <xdr:nvCxnSpPr>
        <xdr:cNvPr id="521" name="直線コネクタ 520"/>
        <xdr:cNvCxnSpPr/>
      </xdr:nvCxnSpPr>
      <xdr:spPr>
        <a:xfrm>
          <a:off x="15481300" y="6712026"/>
          <a:ext cx="8382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21539</xdr:rowOff>
    </xdr:from>
    <xdr:to>
      <xdr:col>81</xdr:col>
      <xdr:colOff>50800</xdr:colOff>
      <xdr:row>39</xdr:row>
      <xdr:rowOff>25476</xdr:rowOff>
    </xdr:to>
    <xdr:cxnSp macro="">
      <xdr:nvCxnSpPr>
        <xdr:cNvPr id="524" name="直線コネクタ 523"/>
        <xdr:cNvCxnSpPr/>
      </xdr:nvCxnSpPr>
      <xdr:spPr>
        <a:xfrm>
          <a:off x="14592300" y="6708089"/>
          <a:ext cx="8890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21539</xdr:rowOff>
    </xdr:from>
    <xdr:to>
      <xdr:col>76</xdr:col>
      <xdr:colOff>114300</xdr:colOff>
      <xdr:row>39</xdr:row>
      <xdr:rowOff>30505</xdr:rowOff>
    </xdr:to>
    <xdr:cxnSp macro="">
      <xdr:nvCxnSpPr>
        <xdr:cNvPr id="527" name="直線コネクタ 526"/>
        <xdr:cNvCxnSpPr/>
      </xdr:nvCxnSpPr>
      <xdr:spPr>
        <a:xfrm flipV="1">
          <a:off x="13703300" y="6708089"/>
          <a:ext cx="889000" cy="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69766</xdr:rowOff>
    </xdr:from>
    <xdr:ext cx="469744" cy="259045"/>
    <xdr:sp macro="" textlink="">
      <xdr:nvSpPr>
        <xdr:cNvPr id="529" name="テキスト ボックス 528"/>
        <xdr:cNvSpPr txBox="1"/>
      </xdr:nvSpPr>
      <xdr:spPr>
        <a:xfrm>
          <a:off x="14357428" y="67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11773</xdr:rowOff>
    </xdr:from>
    <xdr:to>
      <xdr:col>71</xdr:col>
      <xdr:colOff>177800</xdr:colOff>
      <xdr:row>39</xdr:row>
      <xdr:rowOff>30505</xdr:rowOff>
    </xdr:to>
    <xdr:cxnSp macro="">
      <xdr:nvCxnSpPr>
        <xdr:cNvPr id="530" name="直線コネクタ 529"/>
        <xdr:cNvCxnSpPr/>
      </xdr:nvCxnSpPr>
      <xdr:spPr>
        <a:xfrm>
          <a:off x="12814300" y="6698323"/>
          <a:ext cx="889000" cy="1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90106</xdr:rowOff>
    </xdr:from>
    <xdr:to>
      <xdr:col>67</xdr:col>
      <xdr:colOff>101600</xdr:colOff>
      <xdr:row>39</xdr:row>
      <xdr:rowOff>20256</xdr:rowOff>
    </xdr:to>
    <xdr:sp macro="" textlink="">
      <xdr:nvSpPr>
        <xdr:cNvPr id="533" name="フローチャート: 判断 532"/>
        <xdr:cNvSpPr/>
      </xdr:nvSpPr>
      <xdr:spPr>
        <a:xfrm>
          <a:off x="12763500" y="660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36784</xdr:rowOff>
    </xdr:from>
    <xdr:ext cx="469744" cy="259045"/>
    <xdr:sp macro="" textlink="">
      <xdr:nvSpPr>
        <xdr:cNvPr id="534" name="テキスト ボックス 533"/>
        <xdr:cNvSpPr txBox="1"/>
      </xdr:nvSpPr>
      <xdr:spPr>
        <a:xfrm>
          <a:off x="12579428" y="638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249299" cy="259045"/>
    <xdr:sp macro="" textlink="">
      <xdr:nvSpPr>
        <xdr:cNvPr id="541" name="災害復旧事業費該当値テキスト"/>
        <xdr:cNvSpPr txBox="1"/>
      </xdr:nvSpPr>
      <xdr:spPr>
        <a:xfrm>
          <a:off x="16370300" y="6616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146126</xdr:rowOff>
    </xdr:from>
    <xdr:to>
      <xdr:col>81</xdr:col>
      <xdr:colOff>101600</xdr:colOff>
      <xdr:row>39</xdr:row>
      <xdr:rowOff>76276</xdr:rowOff>
    </xdr:to>
    <xdr:sp macro="" textlink="">
      <xdr:nvSpPr>
        <xdr:cNvPr id="542" name="楕円 541"/>
        <xdr:cNvSpPr/>
      </xdr:nvSpPr>
      <xdr:spPr>
        <a:xfrm>
          <a:off x="15430500" y="666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67403</xdr:rowOff>
    </xdr:from>
    <xdr:ext cx="469744" cy="259045"/>
    <xdr:sp macro="" textlink="">
      <xdr:nvSpPr>
        <xdr:cNvPr id="543" name="テキスト ボックス 542"/>
        <xdr:cNvSpPr txBox="1"/>
      </xdr:nvSpPr>
      <xdr:spPr>
        <a:xfrm>
          <a:off x="15246428" y="675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142189</xdr:rowOff>
    </xdr:from>
    <xdr:to>
      <xdr:col>76</xdr:col>
      <xdr:colOff>165100</xdr:colOff>
      <xdr:row>39</xdr:row>
      <xdr:rowOff>72339</xdr:rowOff>
    </xdr:to>
    <xdr:sp macro="" textlink="">
      <xdr:nvSpPr>
        <xdr:cNvPr id="544" name="楕円 543"/>
        <xdr:cNvSpPr/>
      </xdr:nvSpPr>
      <xdr:spPr>
        <a:xfrm>
          <a:off x="14541500" y="665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88866</xdr:rowOff>
    </xdr:from>
    <xdr:ext cx="469744" cy="259045"/>
    <xdr:sp macro="" textlink="">
      <xdr:nvSpPr>
        <xdr:cNvPr id="545" name="テキスト ボックス 544"/>
        <xdr:cNvSpPr txBox="1"/>
      </xdr:nvSpPr>
      <xdr:spPr>
        <a:xfrm>
          <a:off x="14357428" y="643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151155</xdr:rowOff>
    </xdr:from>
    <xdr:to>
      <xdr:col>72</xdr:col>
      <xdr:colOff>38100</xdr:colOff>
      <xdr:row>39</xdr:row>
      <xdr:rowOff>81305</xdr:rowOff>
    </xdr:to>
    <xdr:sp macro="" textlink="">
      <xdr:nvSpPr>
        <xdr:cNvPr id="546" name="楕円 545"/>
        <xdr:cNvSpPr/>
      </xdr:nvSpPr>
      <xdr:spPr>
        <a:xfrm>
          <a:off x="13652500" y="66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72432</xdr:rowOff>
    </xdr:from>
    <xdr:ext cx="469744" cy="259045"/>
    <xdr:sp macro="" textlink="">
      <xdr:nvSpPr>
        <xdr:cNvPr id="547" name="テキスト ボックス 546"/>
        <xdr:cNvSpPr txBox="1"/>
      </xdr:nvSpPr>
      <xdr:spPr>
        <a:xfrm>
          <a:off x="13468428" y="675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132423</xdr:rowOff>
    </xdr:from>
    <xdr:to>
      <xdr:col>67</xdr:col>
      <xdr:colOff>101600</xdr:colOff>
      <xdr:row>39</xdr:row>
      <xdr:rowOff>62573</xdr:rowOff>
    </xdr:to>
    <xdr:sp macro="" textlink="">
      <xdr:nvSpPr>
        <xdr:cNvPr id="548" name="楕円 547"/>
        <xdr:cNvSpPr/>
      </xdr:nvSpPr>
      <xdr:spPr>
        <a:xfrm>
          <a:off x="12763500" y="664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53700</xdr:rowOff>
    </xdr:from>
    <xdr:ext cx="469744" cy="259045"/>
    <xdr:sp macro="" textlink="">
      <xdr:nvSpPr>
        <xdr:cNvPr id="549" name="テキスト ボックス 548"/>
        <xdr:cNvSpPr txBox="1"/>
      </xdr:nvSpPr>
      <xdr:spPr>
        <a:xfrm>
          <a:off x="12579428" y="674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54449</xdr:rowOff>
    </xdr:from>
    <xdr:to>
      <xdr:col>85</xdr:col>
      <xdr:colOff>127000</xdr:colOff>
      <xdr:row>76</xdr:row>
      <xdr:rowOff>2949</xdr:rowOff>
    </xdr:to>
    <xdr:cxnSp macro="">
      <xdr:nvCxnSpPr>
        <xdr:cNvPr id="629" name="直線コネクタ 628"/>
        <xdr:cNvCxnSpPr/>
      </xdr:nvCxnSpPr>
      <xdr:spPr>
        <a:xfrm>
          <a:off x="15481300" y="12913199"/>
          <a:ext cx="838200" cy="11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54350</xdr:rowOff>
    </xdr:from>
    <xdr:to>
      <xdr:col>81</xdr:col>
      <xdr:colOff>50800</xdr:colOff>
      <xdr:row>75</xdr:row>
      <xdr:rowOff>54449</xdr:rowOff>
    </xdr:to>
    <xdr:cxnSp macro="">
      <xdr:nvCxnSpPr>
        <xdr:cNvPr id="632" name="直線コネクタ 631"/>
        <xdr:cNvCxnSpPr/>
      </xdr:nvCxnSpPr>
      <xdr:spPr>
        <a:xfrm>
          <a:off x="14592300" y="12913100"/>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157999</xdr:rowOff>
    </xdr:from>
    <xdr:ext cx="534377" cy="259045"/>
    <xdr:sp macro="" textlink="">
      <xdr:nvSpPr>
        <xdr:cNvPr id="634" name="テキスト ボックス 633"/>
        <xdr:cNvSpPr txBox="1"/>
      </xdr:nvSpPr>
      <xdr:spPr>
        <a:xfrm>
          <a:off x="15214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54350</xdr:rowOff>
    </xdr:from>
    <xdr:to>
      <xdr:col>76</xdr:col>
      <xdr:colOff>114300</xdr:colOff>
      <xdr:row>75</xdr:row>
      <xdr:rowOff>69373</xdr:rowOff>
    </xdr:to>
    <xdr:cxnSp macro="">
      <xdr:nvCxnSpPr>
        <xdr:cNvPr id="635" name="直線コネクタ 634"/>
        <xdr:cNvCxnSpPr/>
      </xdr:nvCxnSpPr>
      <xdr:spPr>
        <a:xfrm flipV="1">
          <a:off x="13703300" y="12913100"/>
          <a:ext cx="8890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160613</xdr:rowOff>
    </xdr:from>
    <xdr:ext cx="534377" cy="259045"/>
    <xdr:sp macro="" textlink="">
      <xdr:nvSpPr>
        <xdr:cNvPr id="637" name="テキスト ボックス 636"/>
        <xdr:cNvSpPr txBox="1"/>
      </xdr:nvSpPr>
      <xdr:spPr>
        <a:xfrm>
          <a:off x="14325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58106</xdr:rowOff>
    </xdr:from>
    <xdr:to>
      <xdr:col>71</xdr:col>
      <xdr:colOff>177800</xdr:colOff>
      <xdr:row>75</xdr:row>
      <xdr:rowOff>69373</xdr:rowOff>
    </xdr:to>
    <xdr:cxnSp macro="">
      <xdr:nvCxnSpPr>
        <xdr:cNvPr id="638" name="直線コネクタ 637"/>
        <xdr:cNvCxnSpPr/>
      </xdr:nvCxnSpPr>
      <xdr:spPr>
        <a:xfrm>
          <a:off x="12814300" y="12916856"/>
          <a:ext cx="8890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160791</xdr:rowOff>
    </xdr:from>
    <xdr:ext cx="534377" cy="259045"/>
    <xdr:sp macro="" textlink="">
      <xdr:nvSpPr>
        <xdr:cNvPr id="640" name="テキスト ボックス 639"/>
        <xdr:cNvSpPr txBox="1"/>
      </xdr:nvSpPr>
      <xdr:spPr>
        <a:xfrm>
          <a:off x="13436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116332</xdr:rowOff>
    </xdr:from>
    <xdr:to>
      <xdr:col>67</xdr:col>
      <xdr:colOff>101600</xdr:colOff>
      <xdr:row>75</xdr:row>
      <xdr:rowOff>46482</xdr:rowOff>
    </xdr:to>
    <xdr:sp macro="" textlink="">
      <xdr:nvSpPr>
        <xdr:cNvPr id="641" name="フローチャート: 判断 640"/>
        <xdr:cNvSpPr/>
      </xdr:nvSpPr>
      <xdr:spPr>
        <a:xfrm>
          <a:off x="12763500" y="1280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63009</xdr:rowOff>
    </xdr:from>
    <xdr:ext cx="534377" cy="259045"/>
    <xdr:sp macro="" textlink="">
      <xdr:nvSpPr>
        <xdr:cNvPr id="642" name="テキスト ボックス 641"/>
        <xdr:cNvSpPr txBox="1"/>
      </xdr:nvSpPr>
      <xdr:spPr>
        <a:xfrm>
          <a:off x="12547111" y="1257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123598</xdr:rowOff>
    </xdr:from>
    <xdr:to>
      <xdr:col>85</xdr:col>
      <xdr:colOff>177800</xdr:colOff>
      <xdr:row>76</xdr:row>
      <xdr:rowOff>53749</xdr:rowOff>
    </xdr:to>
    <xdr:sp macro="" textlink="">
      <xdr:nvSpPr>
        <xdr:cNvPr id="648" name="楕円 647"/>
        <xdr:cNvSpPr/>
      </xdr:nvSpPr>
      <xdr:spPr>
        <a:xfrm>
          <a:off x="16268700" y="129823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102025</xdr:rowOff>
    </xdr:from>
    <xdr:ext cx="534377" cy="259045"/>
    <xdr:sp macro="" textlink="">
      <xdr:nvSpPr>
        <xdr:cNvPr id="649" name="公債費該当値テキスト"/>
        <xdr:cNvSpPr txBox="1"/>
      </xdr:nvSpPr>
      <xdr:spPr>
        <a:xfrm>
          <a:off x="16370300" y="1296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3649</xdr:rowOff>
    </xdr:from>
    <xdr:to>
      <xdr:col>81</xdr:col>
      <xdr:colOff>101600</xdr:colOff>
      <xdr:row>75</xdr:row>
      <xdr:rowOff>105249</xdr:rowOff>
    </xdr:to>
    <xdr:sp macro="" textlink="">
      <xdr:nvSpPr>
        <xdr:cNvPr id="650" name="楕円 649"/>
        <xdr:cNvSpPr/>
      </xdr:nvSpPr>
      <xdr:spPr>
        <a:xfrm>
          <a:off x="15430500" y="1286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121776</xdr:rowOff>
    </xdr:from>
    <xdr:ext cx="534377" cy="259045"/>
    <xdr:sp macro="" textlink="">
      <xdr:nvSpPr>
        <xdr:cNvPr id="651" name="テキスト ボックス 650"/>
        <xdr:cNvSpPr txBox="1"/>
      </xdr:nvSpPr>
      <xdr:spPr>
        <a:xfrm>
          <a:off x="15214111" y="1263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3550</xdr:rowOff>
    </xdr:from>
    <xdr:to>
      <xdr:col>76</xdr:col>
      <xdr:colOff>165100</xdr:colOff>
      <xdr:row>75</xdr:row>
      <xdr:rowOff>105150</xdr:rowOff>
    </xdr:to>
    <xdr:sp macro="" textlink="">
      <xdr:nvSpPr>
        <xdr:cNvPr id="652" name="楕円 651"/>
        <xdr:cNvSpPr/>
      </xdr:nvSpPr>
      <xdr:spPr>
        <a:xfrm>
          <a:off x="14541500" y="12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121677</xdr:rowOff>
    </xdr:from>
    <xdr:ext cx="534377" cy="259045"/>
    <xdr:sp macro="" textlink="">
      <xdr:nvSpPr>
        <xdr:cNvPr id="653" name="テキスト ボックス 652"/>
        <xdr:cNvSpPr txBox="1"/>
      </xdr:nvSpPr>
      <xdr:spPr>
        <a:xfrm>
          <a:off x="14325111" y="1263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18573</xdr:rowOff>
    </xdr:from>
    <xdr:to>
      <xdr:col>72</xdr:col>
      <xdr:colOff>38100</xdr:colOff>
      <xdr:row>75</xdr:row>
      <xdr:rowOff>120173</xdr:rowOff>
    </xdr:to>
    <xdr:sp macro="" textlink="">
      <xdr:nvSpPr>
        <xdr:cNvPr id="654" name="楕円 653"/>
        <xdr:cNvSpPr/>
      </xdr:nvSpPr>
      <xdr:spPr>
        <a:xfrm>
          <a:off x="13652500" y="1287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136700</xdr:rowOff>
    </xdr:from>
    <xdr:ext cx="534377" cy="259045"/>
    <xdr:sp macro="" textlink="">
      <xdr:nvSpPr>
        <xdr:cNvPr id="655" name="テキスト ボックス 654"/>
        <xdr:cNvSpPr txBox="1"/>
      </xdr:nvSpPr>
      <xdr:spPr>
        <a:xfrm>
          <a:off x="13436111" y="1265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7306</xdr:rowOff>
    </xdr:from>
    <xdr:to>
      <xdr:col>67</xdr:col>
      <xdr:colOff>101600</xdr:colOff>
      <xdr:row>75</xdr:row>
      <xdr:rowOff>108906</xdr:rowOff>
    </xdr:to>
    <xdr:sp macro="" textlink="">
      <xdr:nvSpPr>
        <xdr:cNvPr id="656" name="楕円 655"/>
        <xdr:cNvSpPr/>
      </xdr:nvSpPr>
      <xdr:spPr>
        <a:xfrm>
          <a:off x="12763500" y="1286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100033</xdr:rowOff>
    </xdr:from>
    <xdr:ext cx="534377" cy="259045"/>
    <xdr:sp macro="" textlink="">
      <xdr:nvSpPr>
        <xdr:cNvPr id="657" name="テキスト ボックス 656"/>
        <xdr:cNvSpPr txBox="1"/>
      </xdr:nvSpPr>
      <xdr:spPr>
        <a:xfrm>
          <a:off x="12547111" y="1295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120114</xdr:rowOff>
    </xdr:from>
    <xdr:to>
      <xdr:col>85</xdr:col>
      <xdr:colOff>127000</xdr:colOff>
      <xdr:row>98</xdr:row>
      <xdr:rowOff>120690</xdr:rowOff>
    </xdr:to>
    <xdr:cxnSp macro="">
      <xdr:nvCxnSpPr>
        <xdr:cNvPr id="684" name="直線コネクタ 683"/>
        <xdr:cNvCxnSpPr/>
      </xdr:nvCxnSpPr>
      <xdr:spPr>
        <a:xfrm flipV="1">
          <a:off x="15481300" y="16922214"/>
          <a:ext cx="838200" cy="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118614</xdr:rowOff>
    </xdr:from>
    <xdr:to>
      <xdr:col>81</xdr:col>
      <xdr:colOff>50800</xdr:colOff>
      <xdr:row>98</xdr:row>
      <xdr:rowOff>120690</xdr:rowOff>
    </xdr:to>
    <xdr:cxnSp macro="">
      <xdr:nvCxnSpPr>
        <xdr:cNvPr id="687" name="直線コネクタ 686"/>
        <xdr:cNvCxnSpPr/>
      </xdr:nvCxnSpPr>
      <xdr:spPr>
        <a:xfrm>
          <a:off x="14592300" y="16920714"/>
          <a:ext cx="8890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118614</xdr:rowOff>
    </xdr:from>
    <xdr:to>
      <xdr:col>76</xdr:col>
      <xdr:colOff>114300</xdr:colOff>
      <xdr:row>98</xdr:row>
      <xdr:rowOff>120690</xdr:rowOff>
    </xdr:to>
    <xdr:cxnSp macro="">
      <xdr:nvCxnSpPr>
        <xdr:cNvPr id="690" name="直線コネクタ 689"/>
        <xdr:cNvCxnSpPr/>
      </xdr:nvCxnSpPr>
      <xdr:spPr>
        <a:xfrm flipV="1">
          <a:off x="13703300" y="16920714"/>
          <a:ext cx="8890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119921</xdr:rowOff>
    </xdr:from>
    <xdr:to>
      <xdr:col>71</xdr:col>
      <xdr:colOff>177800</xdr:colOff>
      <xdr:row>98</xdr:row>
      <xdr:rowOff>120690</xdr:rowOff>
    </xdr:to>
    <xdr:cxnSp macro="">
      <xdr:nvCxnSpPr>
        <xdr:cNvPr id="693" name="直線コネクタ 692"/>
        <xdr:cNvCxnSpPr/>
      </xdr:nvCxnSpPr>
      <xdr:spPr>
        <a:xfrm>
          <a:off x="12814300" y="16922021"/>
          <a:ext cx="889000" cy="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87692</xdr:rowOff>
    </xdr:from>
    <xdr:to>
      <xdr:col>67</xdr:col>
      <xdr:colOff>101600</xdr:colOff>
      <xdr:row>98</xdr:row>
      <xdr:rowOff>17842</xdr:rowOff>
    </xdr:to>
    <xdr:sp macro="" textlink="">
      <xdr:nvSpPr>
        <xdr:cNvPr id="696" name="フローチャート: 判断 695"/>
        <xdr:cNvSpPr/>
      </xdr:nvSpPr>
      <xdr:spPr>
        <a:xfrm>
          <a:off x="12763500" y="1671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34369</xdr:rowOff>
    </xdr:from>
    <xdr:ext cx="534377" cy="259045"/>
    <xdr:sp macro="" textlink="">
      <xdr:nvSpPr>
        <xdr:cNvPr id="697" name="テキスト ボックス 696"/>
        <xdr:cNvSpPr txBox="1"/>
      </xdr:nvSpPr>
      <xdr:spPr>
        <a:xfrm>
          <a:off x="12547111" y="1649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69314</xdr:rowOff>
    </xdr:from>
    <xdr:to>
      <xdr:col>85</xdr:col>
      <xdr:colOff>177800</xdr:colOff>
      <xdr:row>98</xdr:row>
      <xdr:rowOff>170914</xdr:rowOff>
    </xdr:to>
    <xdr:sp macro="" textlink="">
      <xdr:nvSpPr>
        <xdr:cNvPr id="703" name="楕円 702"/>
        <xdr:cNvSpPr/>
      </xdr:nvSpPr>
      <xdr:spPr>
        <a:xfrm>
          <a:off x="16268700" y="1687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155691</xdr:rowOff>
    </xdr:from>
    <xdr:ext cx="469744" cy="259045"/>
    <xdr:sp macro="" textlink="">
      <xdr:nvSpPr>
        <xdr:cNvPr id="704" name="積立金該当値テキスト"/>
        <xdr:cNvSpPr txBox="1"/>
      </xdr:nvSpPr>
      <xdr:spPr>
        <a:xfrm>
          <a:off x="16370300" y="1678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69890</xdr:rowOff>
    </xdr:from>
    <xdr:to>
      <xdr:col>81</xdr:col>
      <xdr:colOff>101600</xdr:colOff>
      <xdr:row>99</xdr:row>
      <xdr:rowOff>40</xdr:rowOff>
    </xdr:to>
    <xdr:sp macro="" textlink="">
      <xdr:nvSpPr>
        <xdr:cNvPr id="705" name="楕円 704"/>
        <xdr:cNvSpPr/>
      </xdr:nvSpPr>
      <xdr:spPr>
        <a:xfrm>
          <a:off x="15430500" y="168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162617</xdr:rowOff>
    </xdr:from>
    <xdr:ext cx="469744" cy="259045"/>
    <xdr:sp macro="" textlink="">
      <xdr:nvSpPr>
        <xdr:cNvPr id="706" name="テキスト ボックス 705"/>
        <xdr:cNvSpPr txBox="1"/>
      </xdr:nvSpPr>
      <xdr:spPr>
        <a:xfrm>
          <a:off x="15246428" y="1696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67814</xdr:rowOff>
    </xdr:from>
    <xdr:to>
      <xdr:col>76</xdr:col>
      <xdr:colOff>165100</xdr:colOff>
      <xdr:row>98</xdr:row>
      <xdr:rowOff>169414</xdr:rowOff>
    </xdr:to>
    <xdr:sp macro="" textlink="">
      <xdr:nvSpPr>
        <xdr:cNvPr id="707" name="楕円 706"/>
        <xdr:cNvSpPr/>
      </xdr:nvSpPr>
      <xdr:spPr>
        <a:xfrm>
          <a:off x="14541500" y="168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160541</xdr:rowOff>
    </xdr:from>
    <xdr:ext cx="469744" cy="259045"/>
    <xdr:sp macro="" textlink="">
      <xdr:nvSpPr>
        <xdr:cNvPr id="708" name="テキスト ボックス 707"/>
        <xdr:cNvSpPr txBox="1"/>
      </xdr:nvSpPr>
      <xdr:spPr>
        <a:xfrm>
          <a:off x="14357428" y="1696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69890</xdr:rowOff>
    </xdr:from>
    <xdr:to>
      <xdr:col>72</xdr:col>
      <xdr:colOff>38100</xdr:colOff>
      <xdr:row>99</xdr:row>
      <xdr:rowOff>40</xdr:rowOff>
    </xdr:to>
    <xdr:sp macro="" textlink="">
      <xdr:nvSpPr>
        <xdr:cNvPr id="709" name="楕円 708"/>
        <xdr:cNvSpPr/>
      </xdr:nvSpPr>
      <xdr:spPr>
        <a:xfrm>
          <a:off x="13652500" y="168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162617</xdr:rowOff>
    </xdr:from>
    <xdr:ext cx="469744" cy="259045"/>
    <xdr:sp macro="" textlink="">
      <xdr:nvSpPr>
        <xdr:cNvPr id="710" name="テキスト ボックス 709"/>
        <xdr:cNvSpPr txBox="1"/>
      </xdr:nvSpPr>
      <xdr:spPr>
        <a:xfrm>
          <a:off x="13468428" y="1696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69121</xdr:rowOff>
    </xdr:from>
    <xdr:to>
      <xdr:col>67</xdr:col>
      <xdr:colOff>101600</xdr:colOff>
      <xdr:row>98</xdr:row>
      <xdr:rowOff>170721</xdr:rowOff>
    </xdr:to>
    <xdr:sp macro="" textlink="">
      <xdr:nvSpPr>
        <xdr:cNvPr id="711" name="楕円 710"/>
        <xdr:cNvSpPr/>
      </xdr:nvSpPr>
      <xdr:spPr>
        <a:xfrm>
          <a:off x="12763500" y="1687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161848</xdr:rowOff>
    </xdr:from>
    <xdr:ext cx="469744" cy="259045"/>
    <xdr:sp macro="" textlink="">
      <xdr:nvSpPr>
        <xdr:cNvPr id="712" name="テキスト ボックス 711"/>
        <xdr:cNvSpPr txBox="1"/>
      </xdr:nvSpPr>
      <xdr:spPr>
        <a:xfrm>
          <a:off x="12579428" y="169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143510</xdr:rowOff>
    </xdr:from>
    <xdr:to>
      <xdr:col>116</xdr:col>
      <xdr:colOff>63500</xdr:colOff>
      <xdr:row>38</xdr:row>
      <xdr:rowOff>146329</xdr:rowOff>
    </xdr:to>
    <xdr:cxnSp macro="">
      <xdr:nvCxnSpPr>
        <xdr:cNvPr id="741" name="直線コネクタ 740"/>
        <xdr:cNvCxnSpPr/>
      </xdr:nvCxnSpPr>
      <xdr:spPr>
        <a:xfrm>
          <a:off x="21323300" y="6658610"/>
          <a:ext cx="8382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143510</xdr:rowOff>
    </xdr:from>
    <xdr:to>
      <xdr:col>111</xdr:col>
      <xdr:colOff>177800</xdr:colOff>
      <xdr:row>38</xdr:row>
      <xdr:rowOff>148082</xdr:rowOff>
    </xdr:to>
    <xdr:cxnSp macro="">
      <xdr:nvCxnSpPr>
        <xdr:cNvPr id="744" name="直線コネクタ 743"/>
        <xdr:cNvCxnSpPr/>
      </xdr:nvCxnSpPr>
      <xdr:spPr>
        <a:xfrm flipV="1">
          <a:off x="20434300" y="665861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148082</xdr:rowOff>
    </xdr:from>
    <xdr:to>
      <xdr:col>107</xdr:col>
      <xdr:colOff>50800</xdr:colOff>
      <xdr:row>38</xdr:row>
      <xdr:rowOff>151740</xdr:rowOff>
    </xdr:to>
    <xdr:cxnSp macro="">
      <xdr:nvCxnSpPr>
        <xdr:cNvPr id="747" name="直線コネクタ 746"/>
        <xdr:cNvCxnSpPr/>
      </xdr:nvCxnSpPr>
      <xdr:spPr>
        <a:xfrm flipV="1">
          <a:off x="19545300" y="6663182"/>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116306</xdr:rowOff>
    </xdr:from>
    <xdr:to>
      <xdr:col>102</xdr:col>
      <xdr:colOff>114300</xdr:colOff>
      <xdr:row>38</xdr:row>
      <xdr:rowOff>151740</xdr:rowOff>
    </xdr:to>
    <xdr:cxnSp macro="">
      <xdr:nvCxnSpPr>
        <xdr:cNvPr id="750" name="直線コネクタ 749"/>
        <xdr:cNvCxnSpPr/>
      </xdr:nvCxnSpPr>
      <xdr:spPr>
        <a:xfrm>
          <a:off x="18656300" y="6288506"/>
          <a:ext cx="889000" cy="37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165557</xdr:rowOff>
    </xdr:from>
    <xdr:to>
      <xdr:col>98</xdr:col>
      <xdr:colOff>38100</xdr:colOff>
      <xdr:row>38</xdr:row>
      <xdr:rowOff>95707</xdr:rowOff>
    </xdr:to>
    <xdr:sp macro="" textlink="">
      <xdr:nvSpPr>
        <xdr:cNvPr id="753" name="フローチャート: 判断 752"/>
        <xdr:cNvSpPr/>
      </xdr:nvSpPr>
      <xdr:spPr>
        <a:xfrm>
          <a:off x="18605500" y="65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86834</xdr:rowOff>
    </xdr:from>
    <xdr:ext cx="469744" cy="259045"/>
    <xdr:sp macro="" textlink="">
      <xdr:nvSpPr>
        <xdr:cNvPr id="754" name="テキスト ボックス 753"/>
        <xdr:cNvSpPr txBox="1"/>
      </xdr:nvSpPr>
      <xdr:spPr>
        <a:xfrm>
          <a:off x="18421428" y="660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95529</xdr:rowOff>
    </xdr:from>
    <xdr:to>
      <xdr:col>116</xdr:col>
      <xdr:colOff>114300</xdr:colOff>
      <xdr:row>39</xdr:row>
      <xdr:rowOff>25679</xdr:rowOff>
    </xdr:to>
    <xdr:sp macro="" textlink="">
      <xdr:nvSpPr>
        <xdr:cNvPr id="760" name="楕円 759"/>
        <xdr:cNvSpPr/>
      </xdr:nvSpPr>
      <xdr:spPr>
        <a:xfrm>
          <a:off x="22110700" y="661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10456</xdr:rowOff>
    </xdr:from>
    <xdr:ext cx="378565" cy="259045"/>
    <xdr:sp macro="" textlink="">
      <xdr:nvSpPr>
        <xdr:cNvPr id="761" name="投資及び出資金該当値テキスト"/>
        <xdr:cNvSpPr txBox="1"/>
      </xdr:nvSpPr>
      <xdr:spPr>
        <a:xfrm>
          <a:off x="22212300" y="6525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92710</xdr:rowOff>
    </xdr:from>
    <xdr:to>
      <xdr:col>112</xdr:col>
      <xdr:colOff>38100</xdr:colOff>
      <xdr:row>39</xdr:row>
      <xdr:rowOff>22860</xdr:rowOff>
    </xdr:to>
    <xdr:sp macro="" textlink="">
      <xdr:nvSpPr>
        <xdr:cNvPr id="762" name="楕円 761"/>
        <xdr:cNvSpPr/>
      </xdr:nvSpPr>
      <xdr:spPr>
        <a:xfrm>
          <a:off x="21272500" y="66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13987</xdr:rowOff>
    </xdr:from>
    <xdr:ext cx="378565" cy="259045"/>
    <xdr:sp macro="" textlink="">
      <xdr:nvSpPr>
        <xdr:cNvPr id="763" name="テキスト ボックス 762"/>
        <xdr:cNvSpPr txBox="1"/>
      </xdr:nvSpPr>
      <xdr:spPr>
        <a:xfrm>
          <a:off x="21134017" y="6700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97282</xdr:rowOff>
    </xdr:from>
    <xdr:to>
      <xdr:col>107</xdr:col>
      <xdr:colOff>101600</xdr:colOff>
      <xdr:row>39</xdr:row>
      <xdr:rowOff>27432</xdr:rowOff>
    </xdr:to>
    <xdr:sp macro="" textlink="">
      <xdr:nvSpPr>
        <xdr:cNvPr id="764" name="楕円 763"/>
        <xdr:cNvSpPr/>
      </xdr:nvSpPr>
      <xdr:spPr>
        <a:xfrm>
          <a:off x="20383500" y="661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18559</xdr:rowOff>
    </xdr:from>
    <xdr:ext cx="378565" cy="259045"/>
    <xdr:sp macro="" textlink="">
      <xdr:nvSpPr>
        <xdr:cNvPr id="765" name="テキスト ボックス 764"/>
        <xdr:cNvSpPr txBox="1"/>
      </xdr:nvSpPr>
      <xdr:spPr>
        <a:xfrm>
          <a:off x="20245017" y="6705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100940</xdr:rowOff>
    </xdr:from>
    <xdr:to>
      <xdr:col>102</xdr:col>
      <xdr:colOff>165100</xdr:colOff>
      <xdr:row>39</xdr:row>
      <xdr:rowOff>31090</xdr:rowOff>
    </xdr:to>
    <xdr:sp macro="" textlink="">
      <xdr:nvSpPr>
        <xdr:cNvPr id="766" name="楕円 765"/>
        <xdr:cNvSpPr/>
      </xdr:nvSpPr>
      <xdr:spPr>
        <a:xfrm>
          <a:off x="19494500" y="66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22217</xdr:rowOff>
    </xdr:from>
    <xdr:ext cx="378565" cy="259045"/>
    <xdr:sp macro="" textlink="">
      <xdr:nvSpPr>
        <xdr:cNvPr id="767" name="テキスト ボックス 766"/>
        <xdr:cNvSpPr txBox="1"/>
      </xdr:nvSpPr>
      <xdr:spPr>
        <a:xfrm>
          <a:off x="19356017" y="6708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65506</xdr:rowOff>
    </xdr:from>
    <xdr:to>
      <xdr:col>98</xdr:col>
      <xdr:colOff>38100</xdr:colOff>
      <xdr:row>36</xdr:row>
      <xdr:rowOff>167106</xdr:rowOff>
    </xdr:to>
    <xdr:sp macro="" textlink="">
      <xdr:nvSpPr>
        <xdr:cNvPr id="768" name="楕円 767"/>
        <xdr:cNvSpPr/>
      </xdr:nvSpPr>
      <xdr:spPr>
        <a:xfrm>
          <a:off x="18605500" y="62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12183</xdr:rowOff>
    </xdr:from>
    <xdr:ext cx="469744" cy="259045"/>
    <xdr:sp macro="" textlink="">
      <xdr:nvSpPr>
        <xdr:cNvPr id="769" name="テキスト ボックス 768"/>
        <xdr:cNvSpPr txBox="1"/>
      </xdr:nvSpPr>
      <xdr:spPr>
        <a:xfrm>
          <a:off x="18421428" y="60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20462</xdr:rowOff>
    </xdr:from>
    <xdr:to>
      <xdr:col>116</xdr:col>
      <xdr:colOff>63500</xdr:colOff>
      <xdr:row>58</xdr:row>
      <xdr:rowOff>74412</xdr:rowOff>
    </xdr:to>
    <xdr:cxnSp macro="">
      <xdr:nvCxnSpPr>
        <xdr:cNvPr id="796" name="直線コネクタ 795"/>
        <xdr:cNvCxnSpPr/>
      </xdr:nvCxnSpPr>
      <xdr:spPr>
        <a:xfrm>
          <a:off x="21323300" y="9964562"/>
          <a:ext cx="8382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20462</xdr:rowOff>
    </xdr:from>
    <xdr:to>
      <xdr:col>111</xdr:col>
      <xdr:colOff>177800</xdr:colOff>
      <xdr:row>58</xdr:row>
      <xdr:rowOff>112679</xdr:rowOff>
    </xdr:to>
    <xdr:cxnSp macro="">
      <xdr:nvCxnSpPr>
        <xdr:cNvPr id="799" name="直線コネクタ 798"/>
        <xdr:cNvCxnSpPr/>
      </xdr:nvCxnSpPr>
      <xdr:spPr>
        <a:xfrm flipV="1">
          <a:off x="20434300" y="9964562"/>
          <a:ext cx="889000" cy="9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112588</xdr:rowOff>
    </xdr:from>
    <xdr:to>
      <xdr:col>107</xdr:col>
      <xdr:colOff>50800</xdr:colOff>
      <xdr:row>58</xdr:row>
      <xdr:rowOff>112679</xdr:rowOff>
    </xdr:to>
    <xdr:cxnSp macro="">
      <xdr:nvCxnSpPr>
        <xdr:cNvPr id="802" name="直線コネクタ 801"/>
        <xdr:cNvCxnSpPr/>
      </xdr:nvCxnSpPr>
      <xdr:spPr>
        <a:xfrm>
          <a:off x="19545300" y="10056688"/>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109662</xdr:rowOff>
    </xdr:from>
    <xdr:to>
      <xdr:col>102</xdr:col>
      <xdr:colOff>114300</xdr:colOff>
      <xdr:row>58</xdr:row>
      <xdr:rowOff>112588</xdr:rowOff>
    </xdr:to>
    <xdr:cxnSp macro="">
      <xdr:nvCxnSpPr>
        <xdr:cNvPr id="805" name="直線コネクタ 804"/>
        <xdr:cNvCxnSpPr/>
      </xdr:nvCxnSpPr>
      <xdr:spPr>
        <a:xfrm>
          <a:off x="18656300" y="10053762"/>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137637</xdr:rowOff>
    </xdr:from>
    <xdr:to>
      <xdr:col>98</xdr:col>
      <xdr:colOff>38100</xdr:colOff>
      <xdr:row>57</xdr:row>
      <xdr:rowOff>67787</xdr:rowOff>
    </xdr:to>
    <xdr:sp macro="" textlink="">
      <xdr:nvSpPr>
        <xdr:cNvPr id="808" name="フローチャート: 判断 807"/>
        <xdr:cNvSpPr/>
      </xdr:nvSpPr>
      <xdr:spPr>
        <a:xfrm>
          <a:off x="18605500" y="973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84314</xdr:rowOff>
    </xdr:from>
    <xdr:ext cx="469744" cy="259045"/>
    <xdr:sp macro="" textlink="">
      <xdr:nvSpPr>
        <xdr:cNvPr id="809" name="テキスト ボックス 808"/>
        <xdr:cNvSpPr txBox="1"/>
      </xdr:nvSpPr>
      <xdr:spPr>
        <a:xfrm>
          <a:off x="18421428" y="951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23612</xdr:rowOff>
    </xdr:from>
    <xdr:to>
      <xdr:col>116</xdr:col>
      <xdr:colOff>114300</xdr:colOff>
      <xdr:row>58</xdr:row>
      <xdr:rowOff>125212</xdr:rowOff>
    </xdr:to>
    <xdr:sp macro="" textlink="">
      <xdr:nvSpPr>
        <xdr:cNvPr id="815" name="楕円 814"/>
        <xdr:cNvSpPr/>
      </xdr:nvSpPr>
      <xdr:spPr>
        <a:xfrm>
          <a:off x="22110700" y="996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109989</xdr:rowOff>
    </xdr:from>
    <xdr:ext cx="469744" cy="259045"/>
    <xdr:sp macro="" textlink="">
      <xdr:nvSpPr>
        <xdr:cNvPr id="816" name="貸付金該当値テキスト"/>
        <xdr:cNvSpPr txBox="1"/>
      </xdr:nvSpPr>
      <xdr:spPr>
        <a:xfrm>
          <a:off x="22212300" y="988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141112</xdr:rowOff>
    </xdr:from>
    <xdr:to>
      <xdr:col>112</xdr:col>
      <xdr:colOff>38100</xdr:colOff>
      <xdr:row>58</xdr:row>
      <xdr:rowOff>71262</xdr:rowOff>
    </xdr:to>
    <xdr:sp macro="" textlink="">
      <xdr:nvSpPr>
        <xdr:cNvPr id="817" name="楕円 816"/>
        <xdr:cNvSpPr/>
      </xdr:nvSpPr>
      <xdr:spPr>
        <a:xfrm>
          <a:off x="21272500" y="991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62389</xdr:rowOff>
    </xdr:from>
    <xdr:ext cx="469744" cy="259045"/>
    <xdr:sp macro="" textlink="">
      <xdr:nvSpPr>
        <xdr:cNvPr id="818" name="テキスト ボックス 817"/>
        <xdr:cNvSpPr txBox="1"/>
      </xdr:nvSpPr>
      <xdr:spPr>
        <a:xfrm>
          <a:off x="21088428" y="1000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61879</xdr:rowOff>
    </xdr:from>
    <xdr:to>
      <xdr:col>107</xdr:col>
      <xdr:colOff>101600</xdr:colOff>
      <xdr:row>58</xdr:row>
      <xdr:rowOff>163479</xdr:rowOff>
    </xdr:to>
    <xdr:sp macro="" textlink="">
      <xdr:nvSpPr>
        <xdr:cNvPr id="819" name="楕円 818"/>
        <xdr:cNvSpPr/>
      </xdr:nvSpPr>
      <xdr:spPr>
        <a:xfrm>
          <a:off x="20383500" y="1000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154606</xdr:rowOff>
    </xdr:from>
    <xdr:ext cx="378565" cy="259045"/>
    <xdr:sp macro="" textlink="">
      <xdr:nvSpPr>
        <xdr:cNvPr id="820" name="テキスト ボックス 819"/>
        <xdr:cNvSpPr txBox="1"/>
      </xdr:nvSpPr>
      <xdr:spPr>
        <a:xfrm>
          <a:off x="20245017" y="10098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61788</xdr:rowOff>
    </xdr:from>
    <xdr:to>
      <xdr:col>102</xdr:col>
      <xdr:colOff>165100</xdr:colOff>
      <xdr:row>58</xdr:row>
      <xdr:rowOff>163388</xdr:rowOff>
    </xdr:to>
    <xdr:sp macro="" textlink="">
      <xdr:nvSpPr>
        <xdr:cNvPr id="821" name="楕円 820"/>
        <xdr:cNvSpPr/>
      </xdr:nvSpPr>
      <xdr:spPr>
        <a:xfrm>
          <a:off x="19494500" y="1000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154515</xdr:rowOff>
    </xdr:from>
    <xdr:ext cx="378565" cy="259045"/>
    <xdr:sp macro="" textlink="">
      <xdr:nvSpPr>
        <xdr:cNvPr id="822" name="テキスト ボックス 821"/>
        <xdr:cNvSpPr txBox="1"/>
      </xdr:nvSpPr>
      <xdr:spPr>
        <a:xfrm>
          <a:off x="19356017" y="10098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58862</xdr:rowOff>
    </xdr:from>
    <xdr:to>
      <xdr:col>98</xdr:col>
      <xdr:colOff>38100</xdr:colOff>
      <xdr:row>58</xdr:row>
      <xdr:rowOff>160462</xdr:rowOff>
    </xdr:to>
    <xdr:sp macro="" textlink="">
      <xdr:nvSpPr>
        <xdr:cNvPr id="823" name="楕円 822"/>
        <xdr:cNvSpPr/>
      </xdr:nvSpPr>
      <xdr:spPr>
        <a:xfrm>
          <a:off x="18605500" y="1000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151589</xdr:rowOff>
    </xdr:from>
    <xdr:ext cx="378565" cy="259045"/>
    <xdr:sp macro="" textlink="">
      <xdr:nvSpPr>
        <xdr:cNvPr id="824" name="テキスト ボックス 823"/>
        <xdr:cNvSpPr txBox="1"/>
      </xdr:nvSpPr>
      <xdr:spPr>
        <a:xfrm>
          <a:off x="18467017" y="1009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10133</xdr:rowOff>
    </xdr:from>
    <xdr:to>
      <xdr:col>116</xdr:col>
      <xdr:colOff>63500</xdr:colOff>
      <xdr:row>76</xdr:row>
      <xdr:rowOff>11440</xdr:rowOff>
    </xdr:to>
    <xdr:cxnSp macro="">
      <xdr:nvCxnSpPr>
        <xdr:cNvPr id="855" name="直線コネクタ 854"/>
        <xdr:cNvCxnSpPr/>
      </xdr:nvCxnSpPr>
      <xdr:spPr>
        <a:xfrm flipV="1">
          <a:off x="21323300" y="13040333"/>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94795</xdr:rowOff>
    </xdr:from>
    <xdr:ext cx="534377" cy="259045"/>
    <xdr:sp macro="" textlink="">
      <xdr:nvSpPr>
        <xdr:cNvPr id="856" name="繰出金平均値テキスト"/>
        <xdr:cNvSpPr txBox="1"/>
      </xdr:nvSpPr>
      <xdr:spPr>
        <a:xfrm>
          <a:off x="22212300" y="12782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11440</xdr:rowOff>
    </xdr:from>
    <xdr:to>
      <xdr:col>111</xdr:col>
      <xdr:colOff>177800</xdr:colOff>
      <xdr:row>76</xdr:row>
      <xdr:rowOff>34886</xdr:rowOff>
    </xdr:to>
    <xdr:cxnSp macro="">
      <xdr:nvCxnSpPr>
        <xdr:cNvPr id="858" name="直線コネクタ 857"/>
        <xdr:cNvCxnSpPr/>
      </xdr:nvCxnSpPr>
      <xdr:spPr>
        <a:xfrm flipV="1">
          <a:off x="20434300" y="13041640"/>
          <a:ext cx="889000" cy="2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34886</xdr:rowOff>
    </xdr:from>
    <xdr:to>
      <xdr:col>107</xdr:col>
      <xdr:colOff>50800</xdr:colOff>
      <xdr:row>76</xdr:row>
      <xdr:rowOff>64376</xdr:rowOff>
    </xdr:to>
    <xdr:cxnSp macro="">
      <xdr:nvCxnSpPr>
        <xdr:cNvPr id="861" name="直線コネクタ 860"/>
        <xdr:cNvCxnSpPr/>
      </xdr:nvCxnSpPr>
      <xdr:spPr>
        <a:xfrm flipV="1">
          <a:off x="19545300" y="13065086"/>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64376</xdr:rowOff>
    </xdr:from>
    <xdr:to>
      <xdr:col>102</xdr:col>
      <xdr:colOff>114300</xdr:colOff>
      <xdr:row>76</xdr:row>
      <xdr:rowOff>64801</xdr:rowOff>
    </xdr:to>
    <xdr:cxnSp macro="">
      <xdr:nvCxnSpPr>
        <xdr:cNvPr id="864" name="直線コネクタ 863"/>
        <xdr:cNvCxnSpPr/>
      </xdr:nvCxnSpPr>
      <xdr:spPr>
        <a:xfrm flipV="1">
          <a:off x="18656300" y="13094576"/>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151134</xdr:rowOff>
    </xdr:from>
    <xdr:ext cx="534377" cy="259045"/>
    <xdr:sp macro="" textlink="">
      <xdr:nvSpPr>
        <xdr:cNvPr id="866" name="テキスト ボックス 865"/>
        <xdr:cNvSpPr txBox="1"/>
      </xdr:nvSpPr>
      <xdr:spPr>
        <a:xfrm>
          <a:off x="19278111" y="126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13919</xdr:rowOff>
    </xdr:from>
    <xdr:to>
      <xdr:col>98</xdr:col>
      <xdr:colOff>38100</xdr:colOff>
      <xdr:row>75</xdr:row>
      <xdr:rowOff>115519</xdr:rowOff>
    </xdr:to>
    <xdr:sp macro="" textlink="">
      <xdr:nvSpPr>
        <xdr:cNvPr id="867" name="フローチャート: 判断 866"/>
        <xdr:cNvSpPr/>
      </xdr:nvSpPr>
      <xdr:spPr>
        <a:xfrm>
          <a:off x="186055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132046</xdr:rowOff>
    </xdr:from>
    <xdr:ext cx="534377" cy="259045"/>
    <xdr:sp macro="" textlink="">
      <xdr:nvSpPr>
        <xdr:cNvPr id="868" name="テキスト ボックス 867"/>
        <xdr:cNvSpPr txBox="1"/>
      </xdr:nvSpPr>
      <xdr:spPr>
        <a:xfrm>
          <a:off x="18389111" y="1264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130783</xdr:rowOff>
    </xdr:from>
    <xdr:to>
      <xdr:col>116</xdr:col>
      <xdr:colOff>114300</xdr:colOff>
      <xdr:row>76</xdr:row>
      <xdr:rowOff>60933</xdr:rowOff>
    </xdr:to>
    <xdr:sp macro="" textlink="">
      <xdr:nvSpPr>
        <xdr:cNvPr id="874" name="楕円 873"/>
        <xdr:cNvSpPr/>
      </xdr:nvSpPr>
      <xdr:spPr>
        <a:xfrm>
          <a:off x="22110700" y="1298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109210</xdr:rowOff>
    </xdr:from>
    <xdr:ext cx="534377" cy="259045"/>
    <xdr:sp macro="" textlink="">
      <xdr:nvSpPr>
        <xdr:cNvPr id="875" name="繰出金該当値テキスト"/>
        <xdr:cNvSpPr txBox="1"/>
      </xdr:nvSpPr>
      <xdr:spPr>
        <a:xfrm>
          <a:off x="22212300" y="1296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132089</xdr:rowOff>
    </xdr:from>
    <xdr:to>
      <xdr:col>112</xdr:col>
      <xdr:colOff>38100</xdr:colOff>
      <xdr:row>76</xdr:row>
      <xdr:rowOff>62238</xdr:rowOff>
    </xdr:to>
    <xdr:sp macro="" textlink="">
      <xdr:nvSpPr>
        <xdr:cNvPr id="876" name="楕円 875"/>
        <xdr:cNvSpPr/>
      </xdr:nvSpPr>
      <xdr:spPr>
        <a:xfrm>
          <a:off x="21272500" y="129908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53367</xdr:rowOff>
    </xdr:from>
    <xdr:ext cx="534377" cy="259045"/>
    <xdr:sp macro="" textlink="">
      <xdr:nvSpPr>
        <xdr:cNvPr id="877" name="テキスト ボックス 876"/>
        <xdr:cNvSpPr txBox="1"/>
      </xdr:nvSpPr>
      <xdr:spPr>
        <a:xfrm>
          <a:off x="21056111" y="1308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155536</xdr:rowOff>
    </xdr:from>
    <xdr:to>
      <xdr:col>107</xdr:col>
      <xdr:colOff>101600</xdr:colOff>
      <xdr:row>76</xdr:row>
      <xdr:rowOff>85686</xdr:rowOff>
    </xdr:to>
    <xdr:sp macro="" textlink="">
      <xdr:nvSpPr>
        <xdr:cNvPr id="878" name="楕円 877"/>
        <xdr:cNvSpPr/>
      </xdr:nvSpPr>
      <xdr:spPr>
        <a:xfrm>
          <a:off x="20383500" y="1301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76813</xdr:rowOff>
    </xdr:from>
    <xdr:ext cx="534377" cy="259045"/>
    <xdr:sp macro="" textlink="">
      <xdr:nvSpPr>
        <xdr:cNvPr id="879" name="テキスト ボックス 878"/>
        <xdr:cNvSpPr txBox="1"/>
      </xdr:nvSpPr>
      <xdr:spPr>
        <a:xfrm>
          <a:off x="20167111" y="1310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13576</xdr:rowOff>
    </xdr:from>
    <xdr:to>
      <xdr:col>102</xdr:col>
      <xdr:colOff>165100</xdr:colOff>
      <xdr:row>76</xdr:row>
      <xdr:rowOff>115176</xdr:rowOff>
    </xdr:to>
    <xdr:sp macro="" textlink="">
      <xdr:nvSpPr>
        <xdr:cNvPr id="880" name="楕円 879"/>
        <xdr:cNvSpPr/>
      </xdr:nvSpPr>
      <xdr:spPr>
        <a:xfrm>
          <a:off x="19494500" y="130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106303</xdr:rowOff>
    </xdr:from>
    <xdr:ext cx="534377" cy="259045"/>
    <xdr:sp macro="" textlink="">
      <xdr:nvSpPr>
        <xdr:cNvPr id="881" name="テキスト ボックス 880"/>
        <xdr:cNvSpPr txBox="1"/>
      </xdr:nvSpPr>
      <xdr:spPr>
        <a:xfrm>
          <a:off x="19278111" y="1313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14001</xdr:rowOff>
    </xdr:from>
    <xdr:to>
      <xdr:col>98</xdr:col>
      <xdr:colOff>38100</xdr:colOff>
      <xdr:row>76</xdr:row>
      <xdr:rowOff>115601</xdr:rowOff>
    </xdr:to>
    <xdr:sp macro="" textlink="">
      <xdr:nvSpPr>
        <xdr:cNvPr id="882" name="楕円 881"/>
        <xdr:cNvSpPr/>
      </xdr:nvSpPr>
      <xdr:spPr>
        <a:xfrm>
          <a:off x="18605500" y="1304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106728</xdr:rowOff>
    </xdr:from>
    <xdr:ext cx="534377" cy="259045"/>
    <xdr:sp macro="" textlink="">
      <xdr:nvSpPr>
        <xdr:cNvPr id="883" name="テキスト ボックス 882"/>
        <xdr:cNvSpPr txBox="1"/>
      </xdr:nvSpPr>
      <xdr:spPr>
        <a:xfrm>
          <a:off x="18389111" y="1313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住民一人当たりのコストについて、人件費・物件費・維持補修費・普通建設事業費（うち新規整備）は、類似団体内平均値を上回っております。</a:t>
          </a:r>
          <a:endParaRPr lang="ja-JP" altLang="ja-JP" sz="1400">
            <a:effectLst/>
          </a:endParaRPr>
        </a:p>
        <a:p>
          <a:pPr algn="l"/>
          <a:r>
            <a:rPr kumimoji="1" lang="ja-JP" altLang="ja-JP" sz="1100" b="1">
              <a:solidFill>
                <a:schemeClr val="dk1"/>
              </a:solidFill>
              <a:effectLst/>
              <a:latin typeface="+mn-lt"/>
              <a:ea typeface="+mn-ea"/>
              <a:cs typeface="+mn-cs"/>
            </a:rPr>
            <a:t>　維持補修費については、高速道路の慢性的な渋滞発生による大型車等の迂回措置として、橋梁維持補修や道路舗装等が増大しており、当市のおかれている地理的な要因からなるものであります。</a:t>
          </a:r>
          <a:endParaRPr kumimoji="1" lang="en-US" altLang="ja-JP" sz="1100" b="1">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b="1" i="0">
              <a:solidFill>
                <a:schemeClr val="dk1"/>
              </a:solidFill>
              <a:effectLst/>
              <a:latin typeface="+mn-lt"/>
              <a:ea typeface="+mn-ea"/>
              <a:cs typeface="+mn-cs"/>
            </a:rPr>
            <a:t>　普通建設事業費（うち新規整備）</a:t>
          </a:r>
          <a:r>
            <a:rPr lang="ja-JP" altLang="ja-JP" sz="1100" b="1" i="0">
              <a:solidFill>
                <a:schemeClr val="dk1"/>
              </a:solidFill>
              <a:effectLst/>
              <a:latin typeface="+mn-lt"/>
              <a:ea typeface="+mn-ea"/>
              <a:cs typeface="+mn-cs"/>
            </a:rPr>
            <a:t>については</a:t>
          </a:r>
          <a:r>
            <a:rPr lang="ja-JP" altLang="en-US" sz="1100" b="1" i="0">
              <a:solidFill>
                <a:schemeClr val="dk1"/>
              </a:solidFill>
              <a:effectLst/>
              <a:latin typeface="+mn-lt"/>
              <a:ea typeface="+mn-ea"/>
              <a:cs typeface="+mn-cs"/>
            </a:rPr>
            <a:t>、</a:t>
          </a:r>
          <a:r>
            <a:rPr lang="ja-JP" altLang="ja-JP" sz="1100" b="1" i="0">
              <a:solidFill>
                <a:schemeClr val="dk1"/>
              </a:solidFill>
              <a:effectLst/>
              <a:latin typeface="+mn-lt"/>
              <a:ea typeface="+mn-ea"/>
              <a:cs typeface="+mn-cs"/>
            </a:rPr>
            <a:t>亀山駅周辺整備事業が令和元年度から大きく進捗したことによるものであります。</a:t>
          </a:r>
          <a:endParaRPr lang="ja-JP" altLang="ja-JP" sz="1400">
            <a:effectLst/>
          </a:endParaRPr>
        </a:p>
        <a:p>
          <a:pPr algn="l" rtl="1" eaLnBrk="1" fontAlgn="auto" latinLnBrk="0" hangingPunct="1"/>
          <a:r>
            <a:rPr lang="ja-JP" altLang="ja-JP" sz="1100" b="1" i="0">
              <a:solidFill>
                <a:schemeClr val="dk1"/>
              </a:solidFill>
              <a:effectLst/>
              <a:latin typeface="+mn-lt"/>
              <a:ea typeface="+mn-ea"/>
              <a:cs typeface="+mn-cs"/>
            </a:rPr>
            <a:t>　今後も引き続き、亀山市行財政改革大綱に基づき、持続可能な健全財政を目指して行財政改革に取り組みます。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49,720
47,625
191.04
21,696,712
20,947,896
653,751
12,790,434
15,658,760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49022</xdr:rowOff>
    </xdr:from>
    <xdr:to>
      <xdr:col>24</xdr:col>
      <xdr:colOff>63500</xdr:colOff>
      <xdr:row>33</xdr:row>
      <xdr:rowOff>74930</xdr:rowOff>
    </xdr:to>
    <xdr:cxnSp macro="">
      <xdr:nvCxnSpPr>
        <xdr:cNvPr id="61" name="直線コネクタ 60"/>
        <xdr:cNvCxnSpPr/>
      </xdr:nvCxnSpPr>
      <xdr:spPr>
        <a:xfrm flipV="1">
          <a:off x="3797300" y="5706872"/>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153433</xdr:rowOff>
    </xdr:from>
    <xdr:ext cx="469744" cy="259045"/>
    <xdr:sp macro="" textlink="">
      <xdr:nvSpPr>
        <xdr:cNvPr id="62" name="議会費平均値テキスト"/>
        <xdr:cNvSpPr txBox="1"/>
      </xdr:nvSpPr>
      <xdr:spPr>
        <a:xfrm>
          <a:off x="4686300" y="615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31115</xdr:rowOff>
    </xdr:from>
    <xdr:to>
      <xdr:col>19</xdr:col>
      <xdr:colOff>177800</xdr:colOff>
      <xdr:row>33</xdr:row>
      <xdr:rowOff>74930</xdr:rowOff>
    </xdr:to>
    <xdr:cxnSp macro="">
      <xdr:nvCxnSpPr>
        <xdr:cNvPr id="64" name="直線コネクタ 63"/>
        <xdr:cNvCxnSpPr/>
      </xdr:nvCxnSpPr>
      <xdr:spPr>
        <a:xfrm>
          <a:off x="2908300" y="56889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95140</xdr:rowOff>
    </xdr:from>
    <xdr:ext cx="469744" cy="259045"/>
    <xdr:sp macro="" textlink="">
      <xdr:nvSpPr>
        <xdr:cNvPr id="66" name="テキスト ボックス 65"/>
        <xdr:cNvSpPr txBox="1"/>
      </xdr:nvSpPr>
      <xdr:spPr>
        <a:xfrm>
          <a:off x="3562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31115</xdr:rowOff>
    </xdr:from>
    <xdr:to>
      <xdr:col>15</xdr:col>
      <xdr:colOff>50800</xdr:colOff>
      <xdr:row>33</xdr:row>
      <xdr:rowOff>63881</xdr:rowOff>
    </xdr:to>
    <xdr:cxnSp macro="">
      <xdr:nvCxnSpPr>
        <xdr:cNvPr id="67" name="直線コネクタ 66"/>
        <xdr:cNvCxnSpPr/>
      </xdr:nvCxnSpPr>
      <xdr:spPr>
        <a:xfrm flipV="1">
          <a:off x="2019300" y="5688965"/>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100474</xdr:rowOff>
    </xdr:from>
    <xdr:ext cx="469744" cy="259045"/>
    <xdr:sp macro="" textlink="">
      <xdr:nvSpPr>
        <xdr:cNvPr id="69" name="テキスト ボックス 68"/>
        <xdr:cNvSpPr txBox="1"/>
      </xdr:nvSpPr>
      <xdr:spPr>
        <a:xfrm>
          <a:off x="2673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66167</xdr:rowOff>
    </xdr:from>
    <xdr:to>
      <xdr:col>10</xdr:col>
      <xdr:colOff>114300</xdr:colOff>
      <xdr:row>33</xdr:row>
      <xdr:rowOff>63881</xdr:rowOff>
    </xdr:to>
    <xdr:cxnSp macro="">
      <xdr:nvCxnSpPr>
        <xdr:cNvPr id="70" name="直線コネクタ 69"/>
        <xdr:cNvCxnSpPr/>
      </xdr:nvCxnSpPr>
      <xdr:spPr>
        <a:xfrm>
          <a:off x="1130300" y="5381117"/>
          <a:ext cx="889000" cy="34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49801</xdr:rowOff>
    </xdr:from>
    <xdr:ext cx="469744" cy="259045"/>
    <xdr:sp macro="" textlink="">
      <xdr:nvSpPr>
        <xdr:cNvPr id="72" name="テキスト ボックス 71"/>
        <xdr:cNvSpPr txBox="1"/>
      </xdr:nvSpPr>
      <xdr:spPr>
        <a:xfrm>
          <a:off x="1784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161290</xdr:rowOff>
    </xdr:from>
    <xdr:to>
      <xdr:col>6</xdr:col>
      <xdr:colOff>38100</xdr:colOff>
      <xdr:row>35</xdr:row>
      <xdr:rowOff>91440</xdr:rowOff>
    </xdr:to>
    <xdr:sp macro="" textlink="">
      <xdr:nvSpPr>
        <xdr:cNvPr id="73" name="フローチャート: 判断 72"/>
        <xdr:cNvSpPr/>
      </xdr:nvSpPr>
      <xdr:spPr>
        <a:xfrm>
          <a:off x="1079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82567</xdr:rowOff>
    </xdr:from>
    <xdr:ext cx="469744" cy="259045"/>
    <xdr:sp macro="" textlink="">
      <xdr:nvSpPr>
        <xdr:cNvPr id="74" name="テキスト ボックス 73"/>
        <xdr:cNvSpPr txBox="1"/>
      </xdr:nvSpPr>
      <xdr:spPr>
        <a:xfrm>
          <a:off x="895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169672</xdr:rowOff>
    </xdr:from>
    <xdr:to>
      <xdr:col>24</xdr:col>
      <xdr:colOff>114300</xdr:colOff>
      <xdr:row>33</xdr:row>
      <xdr:rowOff>99822</xdr:rowOff>
    </xdr:to>
    <xdr:sp macro="" textlink="">
      <xdr:nvSpPr>
        <xdr:cNvPr id="80" name="楕円 79"/>
        <xdr:cNvSpPr/>
      </xdr:nvSpPr>
      <xdr:spPr>
        <a:xfrm>
          <a:off x="4584700" y="565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21099</xdr:rowOff>
    </xdr:from>
    <xdr:ext cx="469744" cy="259045"/>
    <xdr:sp macro="" textlink="">
      <xdr:nvSpPr>
        <xdr:cNvPr id="81" name="議会費該当値テキスト"/>
        <xdr:cNvSpPr txBox="1"/>
      </xdr:nvSpPr>
      <xdr:spPr>
        <a:xfrm>
          <a:off x="4686300" y="55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24130</xdr:rowOff>
    </xdr:from>
    <xdr:to>
      <xdr:col>20</xdr:col>
      <xdr:colOff>38100</xdr:colOff>
      <xdr:row>33</xdr:row>
      <xdr:rowOff>125730</xdr:rowOff>
    </xdr:to>
    <xdr:sp macro="" textlink="">
      <xdr:nvSpPr>
        <xdr:cNvPr id="82" name="楕円 81"/>
        <xdr:cNvSpPr/>
      </xdr:nvSpPr>
      <xdr:spPr>
        <a:xfrm>
          <a:off x="3746500" y="56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142257</xdr:rowOff>
    </xdr:from>
    <xdr:ext cx="469744" cy="259045"/>
    <xdr:sp macro="" textlink="">
      <xdr:nvSpPr>
        <xdr:cNvPr id="83" name="テキスト ボックス 82"/>
        <xdr:cNvSpPr txBox="1"/>
      </xdr:nvSpPr>
      <xdr:spPr>
        <a:xfrm>
          <a:off x="3562428" y="545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151765</xdr:rowOff>
    </xdr:from>
    <xdr:to>
      <xdr:col>15</xdr:col>
      <xdr:colOff>101600</xdr:colOff>
      <xdr:row>33</xdr:row>
      <xdr:rowOff>81915</xdr:rowOff>
    </xdr:to>
    <xdr:sp macro="" textlink="">
      <xdr:nvSpPr>
        <xdr:cNvPr id="84" name="楕円 83"/>
        <xdr:cNvSpPr/>
      </xdr:nvSpPr>
      <xdr:spPr>
        <a:xfrm>
          <a:off x="2857500" y="563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98442</xdr:rowOff>
    </xdr:from>
    <xdr:ext cx="469744" cy="259045"/>
    <xdr:sp macro="" textlink="">
      <xdr:nvSpPr>
        <xdr:cNvPr id="85" name="テキスト ボックス 84"/>
        <xdr:cNvSpPr txBox="1"/>
      </xdr:nvSpPr>
      <xdr:spPr>
        <a:xfrm>
          <a:off x="2673428" y="541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13081</xdr:rowOff>
    </xdr:from>
    <xdr:to>
      <xdr:col>10</xdr:col>
      <xdr:colOff>165100</xdr:colOff>
      <xdr:row>33</xdr:row>
      <xdr:rowOff>114681</xdr:rowOff>
    </xdr:to>
    <xdr:sp macro="" textlink="">
      <xdr:nvSpPr>
        <xdr:cNvPr id="86" name="楕円 85"/>
        <xdr:cNvSpPr/>
      </xdr:nvSpPr>
      <xdr:spPr>
        <a:xfrm>
          <a:off x="1968500" y="567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131208</xdr:rowOff>
    </xdr:from>
    <xdr:ext cx="469744" cy="259045"/>
    <xdr:sp macro="" textlink="">
      <xdr:nvSpPr>
        <xdr:cNvPr id="87" name="テキスト ボックス 86"/>
        <xdr:cNvSpPr txBox="1"/>
      </xdr:nvSpPr>
      <xdr:spPr>
        <a:xfrm>
          <a:off x="1784428" y="544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15367</xdr:rowOff>
    </xdr:from>
    <xdr:to>
      <xdr:col>6</xdr:col>
      <xdr:colOff>38100</xdr:colOff>
      <xdr:row>31</xdr:row>
      <xdr:rowOff>116967</xdr:rowOff>
    </xdr:to>
    <xdr:sp macro="" textlink="">
      <xdr:nvSpPr>
        <xdr:cNvPr id="88" name="楕円 87"/>
        <xdr:cNvSpPr/>
      </xdr:nvSpPr>
      <xdr:spPr>
        <a:xfrm>
          <a:off x="1079500" y="533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133494</xdr:rowOff>
    </xdr:from>
    <xdr:ext cx="469744" cy="259045"/>
    <xdr:sp macro="" textlink="">
      <xdr:nvSpPr>
        <xdr:cNvPr id="89" name="テキスト ボックス 88"/>
        <xdr:cNvSpPr txBox="1"/>
      </xdr:nvSpPr>
      <xdr:spPr>
        <a:xfrm>
          <a:off x="895428" y="510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108345</xdr:rowOff>
    </xdr:from>
    <xdr:to>
      <xdr:col>24</xdr:col>
      <xdr:colOff>63500</xdr:colOff>
      <xdr:row>57</xdr:row>
      <xdr:rowOff>117356</xdr:rowOff>
    </xdr:to>
    <xdr:cxnSp macro="">
      <xdr:nvCxnSpPr>
        <xdr:cNvPr id="116" name="直線コネクタ 115"/>
        <xdr:cNvCxnSpPr/>
      </xdr:nvCxnSpPr>
      <xdr:spPr>
        <a:xfrm flipV="1">
          <a:off x="3797300" y="9880995"/>
          <a:ext cx="838200" cy="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107632</xdr:rowOff>
    </xdr:from>
    <xdr:to>
      <xdr:col>19</xdr:col>
      <xdr:colOff>177800</xdr:colOff>
      <xdr:row>57</xdr:row>
      <xdr:rowOff>117356</xdr:rowOff>
    </xdr:to>
    <xdr:cxnSp macro="">
      <xdr:nvCxnSpPr>
        <xdr:cNvPr id="119" name="直線コネクタ 118"/>
        <xdr:cNvCxnSpPr/>
      </xdr:nvCxnSpPr>
      <xdr:spPr>
        <a:xfrm>
          <a:off x="2908300" y="9880282"/>
          <a:ext cx="889000" cy="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107632</xdr:rowOff>
    </xdr:from>
    <xdr:to>
      <xdr:col>15</xdr:col>
      <xdr:colOff>50800</xdr:colOff>
      <xdr:row>57</xdr:row>
      <xdr:rowOff>115592</xdr:rowOff>
    </xdr:to>
    <xdr:cxnSp macro="">
      <xdr:nvCxnSpPr>
        <xdr:cNvPr id="122" name="直線コネクタ 121"/>
        <xdr:cNvCxnSpPr/>
      </xdr:nvCxnSpPr>
      <xdr:spPr>
        <a:xfrm flipV="1">
          <a:off x="2019300" y="9880282"/>
          <a:ext cx="889000" cy="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94963</xdr:rowOff>
    </xdr:from>
    <xdr:to>
      <xdr:col>10</xdr:col>
      <xdr:colOff>114300</xdr:colOff>
      <xdr:row>57</xdr:row>
      <xdr:rowOff>115592</xdr:rowOff>
    </xdr:to>
    <xdr:cxnSp macro="">
      <xdr:nvCxnSpPr>
        <xdr:cNvPr id="125" name="直線コネクタ 124"/>
        <xdr:cNvCxnSpPr/>
      </xdr:nvCxnSpPr>
      <xdr:spPr>
        <a:xfrm>
          <a:off x="1130300" y="9867613"/>
          <a:ext cx="889000" cy="2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105830</xdr:rowOff>
    </xdr:from>
    <xdr:to>
      <xdr:col>6</xdr:col>
      <xdr:colOff>38100</xdr:colOff>
      <xdr:row>57</xdr:row>
      <xdr:rowOff>35980</xdr:rowOff>
    </xdr:to>
    <xdr:sp macro="" textlink="">
      <xdr:nvSpPr>
        <xdr:cNvPr id="128" name="フローチャート: 判断 127"/>
        <xdr:cNvSpPr/>
      </xdr:nvSpPr>
      <xdr:spPr>
        <a:xfrm>
          <a:off x="1079500" y="970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52507</xdr:rowOff>
    </xdr:from>
    <xdr:ext cx="534377" cy="259045"/>
    <xdr:sp macro="" textlink="">
      <xdr:nvSpPr>
        <xdr:cNvPr id="129" name="テキスト ボックス 128"/>
        <xdr:cNvSpPr txBox="1"/>
      </xdr:nvSpPr>
      <xdr:spPr>
        <a:xfrm>
          <a:off x="863111" y="948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57545</xdr:rowOff>
    </xdr:from>
    <xdr:to>
      <xdr:col>24</xdr:col>
      <xdr:colOff>114300</xdr:colOff>
      <xdr:row>57</xdr:row>
      <xdr:rowOff>159145</xdr:rowOff>
    </xdr:to>
    <xdr:sp macro="" textlink="">
      <xdr:nvSpPr>
        <xdr:cNvPr id="135" name="楕円 134"/>
        <xdr:cNvSpPr/>
      </xdr:nvSpPr>
      <xdr:spPr>
        <a:xfrm>
          <a:off x="4584700" y="983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143922</xdr:rowOff>
    </xdr:from>
    <xdr:ext cx="534377" cy="259045"/>
    <xdr:sp macro="" textlink="">
      <xdr:nvSpPr>
        <xdr:cNvPr id="136" name="総務費該当値テキスト"/>
        <xdr:cNvSpPr txBox="1"/>
      </xdr:nvSpPr>
      <xdr:spPr>
        <a:xfrm>
          <a:off x="4686300" y="974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66556</xdr:rowOff>
    </xdr:from>
    <xdr:to>
      <xdr:col>20</xdr:col>
      <xdr:colOff>38100</xdr:colOff>
      <xdr:row>57</xdr:row>
      <xdr:rowOff>168156</xdr:rowOff>
    </xdr:to>
    <xdr:sp macro="" textlink="">
      <xdr:nvSpPr>
        <xdr:cNvPr id="137" name="楕円 136"/>
        <xdr:cNvSpPr/>
      </xdr:nvSpPr>
      <xdr:spPr>
        <a:xfrm>
          <a:off x="3746500" y="98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159283</xdr:rowOff>
    </xdr:from>
    <xdr:ext cx="534377" cy="259045"/>
    <xdr:sp macro="" textlink="">
      <xdr:nvSpPr>
        <xdr:cNvPr id="138" name="テキスト ボックス 137"/>
        <xdr:cNvSpPr txBox="1"/>
      </xdr:nvSpPr>
      <xdr:spPr>
        <a:xfrm>
          <a:off x="3530111" y="993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56832</xdr:rowOff>
    </xdr:from>
    <xdr:to>
      <xdr:col>15</xdr:col>
      <xdr:colOff>101600</xdr:colOff>
      <xdr:row>57</xdr:row>
      <xdr:rowOff>158432</xdr:rowOff>
    </xdr:to>
    <xdr:sp macro="" textlink="">
      <xdr:nvSpPr>
        <xdr:cNvPr id="139" name="楕円 138"/>
        <xdr:cNvSpPr/>
      </xdr:nvSpPr>
      <xdr:spPr>
        <a:xfrm>
          <a:off x="2857500" y="982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149559</xdr:rowOff>
    </xdr:from>
    <xdr:ext cx="534377" cy="259045"/>
    <xdr:sp macro="" textlink="">
      <xdr:nvSpPr>
        <xdr:cNvPr id="140" name="テキスト ボックス 139"/>
        <xdr:cNvSpPr txBox="1"/>
      </xdr:nvSpPr>
      <xdr:spPr>
        <a:xfrm>
          <a:off x="2641111" y="992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64792</xdr:rowOff>
    </xdr:from>
    <xdr:to>
      <xdr:col>10</xdr:col>
      <xdr:colOff>165100</xdr:colOff>
      <xdr:row>57</xdr:row>
      <xdr:rowOff>166392</xdr:rowOff>
    </xdr:to>
    <xdr:sp macro="" textlink="">
      <xdr:nvSpPr>
        <xdr:cNvPr id="141" name="楕円 140"/>
        <xdr:cNvSpPr/>
      </xdr:nvSpPr>
      <xdr:spPr>
        <a:xfrm>
          <a:off x="1968500" y="983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157519</xdr:rowOff>
    </xdr:from>
    <xdr:ext cx="534377" cy="259045"/>
    <xdr:sp macro="" textlink="">
      <xdr:nvSpPr>
        <xdr:cNvPr id="142" name="テキスト ボックス 141"/>
        <xdr:cNvSpPr txBox="1"/>
      </xdr:nvSpPr>
      <xdr:spPr>
        <a:xfrm>
          <a:off x="1752111" y="99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44163</xdr:rowOff>
    </xdr:from>
    <xdr:to>
      <xdr:col>6</xdr:col>
      <xdr:colOff>38100</xdr:colOff>
      <xdr:row>57</xdr:row>
      <xdr:rowOff>145763</xdr:rowOff>
    </xdr:to>
    <xdr:sp macro="" textlink="">
      <xdr:nvSpPr>
        <xdr:cNvPr id="143" name="楕円 142"/>
        <xdr:cNvSpPr/>
      </xdr:nvSpPr>
      <xdr:spPr>
        <a:xfrm>
          <a:off x="1079500" y="981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136890</xdr:rowOff>
    </xdr:from>
    <xdr:ext cx="534377" cy="259045"/>
    <xdr:sp macro="" textlink="">
      <xdr:nvSpPr>
        <xdr:cNvPr id="144" name="テキスト ボックス 143"/>
        <xdr:cNvSpPr txBox="1"/>
      </xdr:nvSpPr>
      <xdr:spPr>
        <a:xfrm>
          <a:off x="863111" y="990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89942</xdr:rowOff>
    </xdr:from>
    <xdr:to>
      <xdr:col>24</xdr:col>
      <xdr:colOff>63500</xdr:colOff>
      <xdr:row>76</xdr:row>
      <xdr:rowOff>141855</xdr:rowOff>
    </xdr:to>
    <xdr:cxnSp macro="">
      <xdr:nvCxnSpPr>
        <xdr:cNvPr id="176" name="直線コネクタ 175"/>
        <xdr:cNvCxnSpPr/>
      </xdr:nvCxnSpPr>
      <xdr:spPr>
        <a:xfrm flipV="1">
          <a:off x="3797300" y="13120142"/>
          <a:ext cx="838200" cy="5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138252</xdr:rowOff>
    </xdr:from>
    <xdr:to>
      <xdr:col>19</xdr:col>
      <xdr:colOff>177800</xdr:colOff>
      <xdr:row>76</xdr:row>
      <xdr:rowOff>141855</xdr:rowOff>
    </xdr:to>
    <xdr:cxnSp macro="">
      <xdr:nvCxnSpPr>
        <xdr:cNvPr id="179" name="直線コネクタ 178"/>
        <xdr:cNvCxnSpPr/>
      </xdr:nvCxnSpPr>
      <xdr:spPr>
        <a:xfrm>
          <a:off x="2908300" y="13168452"/>
          <a:ext cx="889000" cy="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138252</xdr:rowOff>
    </xdr:from>
    <xdr:to>
      <xdr:col>15</xdr:col>
      <xdr:colOff>50800</xdr:colOff>
      <xdr:row>77</xdr:row>
      <xdr:rowOff>7330</xdr:rowOff>
    </xdr:to>
    <xdr:cxnSp macro="">
      <xdr:nvCxnSpPr>
        <xdr:cNvPr id="182" name="直線コネクタ 181"/>
        <xdr:cNvCxnSpPr/>
      </xdr:nvCxnSpPr>
      <xdr:spPr>
        <a:xfrm flipV="1">
          <a:off x="2019300" y="13168452"/>
          <a:ext cx="889000" cy="4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7330</xdr:rowOff>
    </xdr:from>
    <xdr:to>
      <xdr:col>10</xdr:col>
      <xdr:colOff>114300</xdr:colOff>
      <xdr:row>77</xdr:row>
      <xdr:rowOff>86534</xdr:rowOff>
    </xdr:to>
    <xdr:cxnSp macro="">
      <xdr:nvCxnSpPr>
        <xdr:cNvPr id="185" name="直線コネクタ 184"/>
        <xdr:cNvCxnSpPr/>
      </xdr:nvCxnSpPr>
      <xdr:spPr>
        <a:xfrm flipV="1">
          <a:off x="1130300" y="13208980"/>
          <a:ext cx="889000" cy="7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34830</xdr:rowOff>
    </xdr:from>
    <xdr:to>
      <xdr:col>6</xdr:col>
      <xdr:colOff>38100</xdr:colOff>
      <xdr:row>75</xdr:row>
      <xdr:rowOff>136430</xdr:rowOff>
    </xdr:to>
    <xdr:sp macro="" textlink="">
      <xdr:nvSpPr>
        <xdr:cNvPr id="188" name="フローチャート: 判断 187"/>
        <xdr:cNvSpPr/>
      </xdr:nvSpPr>
      <xdr:spPr>
        <a:xfrm>
          <a:off x="1079500" y="128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152957</xdr:rowOff>
    </xdr:from>
    <xdr:ext cx="599010" cy="259045"/>
    <xdr:sp macro="" textlink="">
      <xdr:nvSpPr>
        <xdr:cNvPr id="189" name="テキスト ボックス 188"/>
        <xdr:cNvSpPr txBox="1"/>
      </xdr:nvSpPr>
      <xdr:spPr>
        <a:xfrm>
          <a:off x="830795" y="12668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39142</xdr:rowOff>
    </xdr:from>
    <xdr:to>
      <xdr:col>24</xdr:col>
      <xdr:colOff>114300</xdr:colOff>
      <xdr:row>76</xdr:row>
      <xdr:rowOff>140742</xdr:rowOff>
    </xdr:to>
    <xdr:sp macro="" textlink="">
      <xdr:nvSpPr>
        <xdr:cNvPr id="195" name="楕円 194"/>
        <xdr:cNvSpPr/>
      </xdr:nvSpPr>
      <xdr:spPr>
        <a:xfrm>
          <a:off x="4584700" y="1306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17569</xdr:rowOff>
    </xdr:from>
    <xdr:ext cx="599010" cy="259045"/>
    <xdr:sp macro="" textlink="">
      <xdr:nvSpPr>
        <xdr:cNvPr id="196" name="民生費該当値テキスト"/>
        <xdr:cNvSpPr txBox="1"/>
      </xdr:nvSpPr>
      <xdr:spPr>
        <a:xfrm>
          <a:off x="4686300" y="13047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91055</xdr:rowOff>
    </xdr:from>
    <xdr:to>
      <xdr:col>20</xdr:col>
      <xdr:colOff>38100</xdr:colOff>
      <xdr:row>77</xdr:row>
      <xdr:rowOff>21205</xdr:rowOff>
    </xdr:to>
    <xdr:sp macro="" textlink="">
      <xdr:nvSpPr>
        <xdr:cNvPr id="197" name="楕円 196"/>
        <xdr:cNvSpPr/>
      </xdr:nvSpPr>
      <xdr:spPr>
        <a:xfrm>
          <a:off x="3746500" y="1312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12332</xdr:rowOff>
    </xdr:from>
    <xdr:ext cx="599010" cy="259045"/>
    <xdr:sp macro="" textlink="">
      <xdr:nvSpPr>
        <xdr:cNvPr id="198" name="テキスト ボックス 197"/>
        <xdr:cNvSpPr txBox="1"/>
      </xdr:nvSpPr>
      <xdr:spPr>
        <a:xfrm>
          <a:off x="3497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87452</xdr:rowOff>
    </xdr:from>
    <xdr:to>
      <xdr:col>15</xdr:col>
      <xdr:colOff>101600</xdr:colOff>
      <xdr:row>77</xdr:row>
      <xdr:rowOff>17602</xdr:rowOff>
    </xdr:to>
    <xdr:sp macro="" textlink="">
      <xdr:nvSpPr>
        <xdr:cNvPr id="199" name="楕円 198"/>
        <xdr:cNvSpPr/>
      </xdr:nvSpPr>
      <xdr:spPr>
        <a:xfrm>
          <a:off x="2857500" y="1311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8729</xdr:rowOff>
    </xdr:from>
    <xdr:ext cx="599010" cy="259045"/>
    <xdr:sp macro="" textlink="">
      <xdr:nvSpPr>
        <xdr:cNvPr id="200" name="テキスト ボックス 199"/>
        <xdr:cNvSpPr txBox="1"/>
      </xdr:nvSpPr>
      <xdr:spPr>
        <a:xfrm>
          <a:off x="2608795" y="1321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127980</xdr:rowOff>
    </xdr:from>
    <xdr:to>
      <xdr:col>10</xdr:col>
      <xdr:colOff>165100</xdr:colOff>
      <xdr:row>77</xdr:row>
      <xdr:rowOff>58130</xdr:rowOff>
    </xdr:to>
    <xdr:sp macro="" textlink="">
      <xdr:nvSpPr>
        <xdr:cNvPr id="201" name="楕円 200"/>
        <xdr:cNvSpPr/>
      </xdr:nvSpPr>
      <xdr:spPr>
        <a:xfrm>
          <a:off x="1968500" y="131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49257</xdr:rowOff>
    </xdr:from>
    <xdr:ext cx="599010" cy="259045"/>
    <xdr:sp macro="" textlink="">
      <xdr:nvSpPr>
        <xdr:cNvPr id="202" name="テキスト ボックス 201"/>
        <xdr:cNvSpPr txBox="1"/>
      </xdr:nvSpPr>
      <xdr:spPr>
        <a:xfrm>
          <a:off x="1719795" y="13250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35734</xdr:rowOff>
    </xdr:from>
    <xdr:to>
      <xdr:col>6</xdr:col>
      <xdr:colOff>38100</xdr:colOff>
      <xdr:row>77</xdr:row>
      <xdr:rowOff>137334</xdr:rowOff>
    </xdr:to>
    <xdr:sp macro="" textlink="">
      <xdr:nvSpPr>
        <xdr:cNvPr id="203" name="楕円 202"/>
        <xdr:cNvSpPr/>
      </xdr:nvSpPr>
      <xdr:spPr>
        <a:xfrm>
          <a:off x="1079500" y="1323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128461</xdr:rowOff>
    </xdr:from>
    <xdr:ext cx="599010" cy="259045"/>
    <xdr:sp macro="" textlink="">
      <xdr:nvSpPr>
        <xdr:cNvPr id="204" name="テキスト ボックス 203"/>
        <xdr:cNvSpPr txBox="1"/>
      </xdr:nvSpPr>
      <xdr:spPr>
        <a:xfrm>
          <a:off x="830795" y="13330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104473</xdr:rowOff>
    </xdr:from>
    <xdr:to>
      <xdr:col>24</xdr:col>
      <xdr:colOff>63500</xdr:colOff>
      <xdr:row>95</xdr:row>
      <xdr:rowOff>156936</xdr:rowOff>
    </xdr:to>
    <xdr:cxnSp macro="">
      <xdr:nvCxnSpPr>
        <xdr:cNvPr id="232" name="直線コネクタ 231"/>
        <xdr:cNvCxnSpPr/>
      </xdr:nvCxnSpPr>
      <xdr:spPr>
        <a:xfrm flipV="1">
          <a:off x="3797300" y="16392223"/>
          <a:ext cx="838200" cy="5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163751</xdr:rowOff>
    </xdr:from>
    <xdr:ext cx="534377" cy="259045"/>
    <xdr:sp macro="" textlink="">
      <xdr:nvSpPr>
        <xdr:cNvPr id="233" name="衛生費平均値テキスト"/>
        <xdr:cNvSpPr txBox="1"/>
      </xdr:nvSpPr>
      <xdr:spPr>
        <a:xfrm>
          <a:off x="4686300" y="1645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134282</xdr:rowOff>
    </xdr:from>
    <xdr:to>
      <xdr:col>19</xdr:col>
      <xdr:colOff>177800</xdr:colOff>
      <xdr:row>95</xdr:row>
      <xdr:rowOff>156936</xdr:rowOff>
    </xdr:to>
    <xdr:cxnSp macro="">
      <xdr:nvCxnSpPr>
        <xdr:cNvPr id="235" name="直線コネクタ 234"/>
        <xdr:cNvCxnSpPr/>
      </xdr:nvCxnSpPr>
      <xdr:spPr>
        <a:xfrm>
          <a:off x="2908300" y="16422032"/>
          <a:ext cx="889000" cy="2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115447</xdr:rowOff>
    </xdr:from>
    <xdr:ext cx="534377" cy="259045"/>
    <xdr:sp macro="" textlink="">
      <xdr:nvSpPr>
        <xdr:cNvPr id="237" name="テキスト ボックス 236"/>
        <xdr:cNvSpPr txBox="1"/>
      </xdr:nvSpPr>
      <xdr:spPr>
        <a:xfrm>
          <a:off x="3530111" y="165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130739</xdr:rowOff>
    </xdr:from>
    <xdr:to>
      <xdr:col>15</xdr:col>
      <xdr:colOff>50800</xdr:colOff>
      <xdr:row>95</xdr:row>
      <xdr:rowOff>134282</xdr:rowOff>
    </xdr:to>
    <xdr:cxnSp macro="">
      <xdr:nvCxnSpPr>
        <xdr:cNvPr id="238" name="直線コネクタ 237"/>
        <xdr:cNvCxnSpPr/>
      </xdr:nvCxnSpPr>
      <xdr:spPr>
        <a:xfrm>
          <a:off x="2019300" y="16247039"/>
          <a:ext cx="889000" cy="17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167797</xdr:rowOff>
    </xdr:from>
    <xdr:ext cx="534377" cy="259045"/>
    <xdr:sp macro="" textlink="">
      <xdr:nvSpPr>
        <xdr:cNvPr id="240" name="テキスト ボックス 239"/>
        <xdr:cNvSpPr txBox="1"/>
      </xdr:nvSpPr>
      <xdr:spPr>
        <a:xfrm>
          <a:off x="2641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130739</xdr:rowOff>
    </xdr:from>
    <xdr:to>
      <xdr:col>10</xdr:col>
      <xdr:colOff>114300</xdr:colOff>
      <xdr:row>94</xdr:row>
      <xdr:rowOff>134007</xdr:rowOff>
    </xdr:to>
    <xdr:cxnSp macro="">
      <xdr:nvCxnSpPr>
        <xdr:cNvPr id="241" name="直線コネクタ 240"/>
        <xdr:cNvCxnSpPr/>
      </xdr:nvCxnSpPr>
      <xdr:spPr>
        <a:xfrm flipV="1">
          <a:off x="1130300" y="16247039"/>
          <a:ext cx="889000" cy="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160847</xdr:rowOff>
    </xdr:from>
    <xdr:ext cx="534377" cy="259045"/>
    <xdr:sp macro="" textlink="">
      <xdr:nvSpPr>
        <xdr:cNvPr id="243" name="テキスト ボックス 242"/>
        <xdr:cNvSpPr txBox="1"/>
      </xdr:nvSpPr>
      <xdr:spPr>
        <a:xfrm>
          <a:off x="1752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129659</xdr:rowOff>
    </xdr:from>
    <xdr:to>
      <xdr:col>6</xdr:col>
      <xdr:colOff>38100</xdr:colOff>
      <xdr:row>96</xdr:row>
      <xdr:rowOff>59809</xdr:rowOff>
    </xdr:to>
    <xdr:sp macro="" textlink="">
      <xdr:nvSpPr>
        <xdr:cNvPr id="244" name="フローチャート: 判断 243"/>
        <xdr:cNvSpPr/>
      </xdr:nvSpPr>
      <xdr:spPr>
        <a:xfrm>
          <a:off x="1079500" y="1641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50936</xdr:rowOff>
    </xdr:from>
    <xdr:ext cx="534377" cy="259045"/>
    <xdr:sp macro="" textlink="">
      <xdr:nvSpPr>
        <xdr:cNvPr id="245" name="テキスト ボックス 244"/>
        <xdr:cNvSpPr txBox="1"/>
      </xdr:nvSpPr>
      <xdr:spPr>
        <a:xfrm>
          <a:off x="863111" y="1651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53673</xdr:rowOff>
    </xdr:from>
    <xdr:to>
      <xdr:col>24</xdr:col>
      <xdr:colOff>114300</xdr:colOff>
      <xdr:row>95</xdr:row>
      <xdr:rowOff>155273</xdr:rowOff>
    </xdr:to>
    <xdr:sp macro="" textlink="">
      <xdr:nvSpPr>
        <xdr:cNvPr id="251" name="楕円 250"/>
        <xdr:cNvSpPr/>
      </xdr:nvSpPr>
      <xdr:spPr>
        <a:xfrm>
          <a:off x="4584700" y="1634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76550</xdr:rowOff>
    </xdr:from>
    <xdr:ext cx="534377" cy="259045"/>
    <xdr:sp macro="" textlink="">
      <xdr:nvSpPr>
        <xdr:cNvPr id="252" name="衛生費該当値テキスト"/>
        <xdr:cNvSpPr txBox="1"/>
      </xdr:nvSpPr>
      <xdr:spPr>
        <a:xfrm>
          <a:off x="4686300" y="1619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106136</xdr:rowOff>
    </xdr:from>
    <xdr:to>
      <xdr:col>20</xdr:col>
      <xdr:colOff>38100</xdr:colOff>
      <xdr:row>96</xdr:row>
      <xdr:rowOff>36286</xdr:rowOff>
    </xdr:to>
    <xdr:sp macro="" textlink="">
      <xdr:nvSpPr>
        <xdr:cNvPr id="253" name="楕円 252"/>
        <xdr:cNvSpPr/>
      </xdr:nvSpPr>
      <xdr:spPr>
        <a:xfrm>
          <a:off x="3746500" y="1639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52813</xdr:rowOff>
    </xdr:from>
    <xdr:ext cx="534377" cy="259045"/>
    <xdr:sp macro="" textlink="">
      <xdr:nvSpPr>
        <xdr:cNvPr id="254" name="テキスト ボックス 253"/>
        <xdr:cNvSpPr txBox="1"/>
      </xdr:nvSpPr>
      <xdr:spPr>
        <a:xfrm>
          <a:off x="3530111" y="1616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83482</xdr:rowOff>
    </xdr:from>
    <xdr:to>
      <xdr:col>15</xdr:col>
      <xdr:colOff>101600</xdr:colOff>
      <xdr:row>96</xdr:row>
      <xdr:rowOff>13632</xdr:rowOff>
    </xdr:to>
    <xdr:sp macro="" textlink="">
      <xdr:nvSpPr>
        <xdr:cNvPr id="255" name="楕円 254"/>
        <xdr:cNvSpPr/>
      </xdr:nvSpPr>
      <xdr:spPr>
        <a:xfrm>
          <a:off x="2857500" y="163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30159</xdr:rowOff>
    </xdr:from>
    <xdr:ext cx="534377" cy="259045"/>
    <xdr:sp macro="" textlink="">
      <xdr:nvSpPr>
        <xdr:cNvPr id="256" name="テキスト ボックス 255"/>
        <xdr:cNvSpPr txBox="1"/>
      </xdr:nvSpPr>
      <xdr:spPr>
        <a:xfrm>
          <a:off x="2641111" y="1614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79939</xdr:rowOff>
    </xdr:from>
    <xdr:to>
      <xdr:col>10</xdr:col>
      <xdr:colOff>165100</xdr:colOff>
      <xdr:row>95</xdr:row>
      <xdr:rowOff>10089</xdr:rowOff>
    </xdr:to>
    <xdr:sp macro="" textlink="">
      <xdr:nvSpPr>
        <xdr:cNvPr id="257" name="楕円 256"/>
        <xdr:cNvSpPr/>
      </xdr:nvSpPr>
      <xdr:spPr>
        <a:xfrm>
          <a:off x="1968500" y="1619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26616</xdr:rowOff>
    </xdr:from>
    <xdr:ext cx="534377" cy="259045"/>
    <xdr:sp macro="" textlink="">
      <xdr:nvSpPr>
        <xdr:cNvPr id="258" name="テキスト ボックス 257"/>
        <xdr:cNvSpPr txBox="1"/>
      </xdr:nvSpPr>
      <xdr:spPr>
        <a:xfrm>
          <a:off x="1752111" y="1597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83207</xdr:rowOff>
    </xdr:from>
    <xdr:to>
      <xdr:col>6</xdr:col>
      <xdr:colOff>38100</xdr:colOff>
      <xdr:row>95</xdr:row>
      <xdr:rowOff>13357</xdr:rowOff>
    </xdr:to>
    <xdr:sp macro="" textlink="">
      <xdr:nvSpPr>
        <xdr:cNvPr id="259" name="楕円 258"/>
        <xdr:cNvSpPr/>
      </xdr:nvSpPr>
      <xdr:spPr>
        <a:xfrm>
          <a:off x="1079500" y="1619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29884</xdr:rowOff>
    </xdr:from>
    <xdr:ext cx="534377" cy="259045"/>
    <xdr:sp macro="" textlink="">
      <xdr:nvSpPr>
        <xdr:cNvPr id="260" name="テキスト ボックス 259"/>
        <xdr:cNvSpPr txBox="1"/>
      </xdr:nvSpPr>
      <xdr:spPr>
        <a:xfrm>
          <a:off x="863111" y="1597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155016</xdr:rowOff>
    </xdr:from>
    <xdr:to>
      <xdr:col>55</xdr:col>
      <xdr:colOff>0</xdr:colOff>
      <xdr:row>37</xdr:row>
      <xdr:rowOff>164903</xdr:rowOff>
    </xdr:to>
    <xdr:cxnSp macro="">
      <xdr:nvCxnSpPr>
        <xdr:cNvPr id="285" name="直線コネクタ 284"/>
        <xdr:cNvCxnSpPr/>
      </xdr:nvCxnSpPr>
      <xdr:spPr>
        <a:xfrm>
          <a:off x="9639300" y="6498666"/>
          <a:ext cx="838200" cy="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155016</xdr:rowOff>
    </xdr:from>
    <xdr:to>
      <xdr:col>50</xdr:col>
      <xdr:colOff>114300</xdr:colOff>
      <xdr:row>37</xdr:row>
      <xdr:rowOff>155416</xdr:rowOff>
    </xdr:to>
    <xdr:cxnSp macro="">
      <xdr:nvCxnSpPr>
        <xdr:cNvPr id="288" name="直線コネクタ 287"/>
        <xdr:cNvCxnSpPr/>
      </xdr:nvCxnSpPr>
      <xdr:spPr>
        <a:xfrm flipV="1">
          <a:off x="8750300" y="6498666"/>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155188</xdr:rowOff>
    </xdr:from>
    <xdr:to>
      <xdr:col>45</xdr:col>
      <xdr:colOff>177800</xdr:colOff>
      <xdr:row>37</xdr:row>
      <xdr:rowOff>155416</xdr:rowOff>
    </xdr:to>
    <xdr:cxnSp macro="">
      <xdr:nvCxnSpPr>
        <xdr:cNvPr id="291" name="直線コネクタ 290"/>
        <xdr:cNvCxnSpPr/>
      </xdr:nvCxnSpPr>
      <xdr:spPr>
        <a:xfrm>
          <a:off x="7861300" y="649883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151530</xdr:rowOff>
    </xdr:from>
    <xdr:to>
      <xdr:col>41</xdr:col>
      <xdr:colOff>50800</xdr:colOff>
      <xdr:row>37</xdr:row>
      <xdr:rowOff>155188</xdr:rowOff>
    </xdr:to>
    <xdr:cxnSp macro="">
      <xdr:nvCxnSpPr>
        <xdr:cNvPr id="294" name="直線コネクタ 293"/>
        <xdr:cNvCxnSpPr/>
      </xdr:nvCxnSpPr>
      <xdr:spPr>
        <a:xfrm>
          <a:off x="6972300" y="6495180"/>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83357</xdr:rowOff>
    </xdr:from>
    <xdr:to>
      <xdr:col>36</xdr:col>
      <xdr:colOff>165100</xdr:colOff>
      <xdr:row>38</xdr:row>
      <xdr:rowOff>13506</xdr:rowOff>
    </xdr:to>
    <xdr:sp macro="" textlink="">
      <xdr:nvSpPr>
        <xdr:cNvPr id="297" name="フローチャート: 判断 296"/>
        <xdr:cNvSpPr/>
      </xdr:nvSpPr>
      <xdr:spPr>
        <a:xfrm>
          <a:off x="6921500" y="64270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30034</xdr:rowOff>
    </xdr:from>
    <xdr:ext cx="469744" cy="259045"/>
    <xdr:sp macro="" textlink="">
      <xdr:nvSpPr>
        <xdr:cNvPr id="298" name="テキスト ボックス 297"/>
        <xdr:cNvSpPr txBox="1"/>
      </xdr:nvSpPr>
      <xdr:spPr>
        <a:xfrm>
          <a:off x="6737428" y="620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114103</xdr:rowOff>
    </xdr:from>
    <xdr:to>
      <xdr:col>55</xdr:col>
      <xdr:colOff>50800</xdr:colOff>
      <xdr:row>38</xdr:row>
      <xdr:rowOff>44253</xdr:rowOff>
    </xdr:to>
    <xdr:sp macro="" textlink="">
      <xdr:nvSpPr>
        <xdr:cNvPr id="304" name="楕円 303"/>
        <xdr:cNvSpPr/>
      </xdr:nvSpPr>
      <xdr:spPr>
        <a:xfrm>
          <a:off x="10426700" y="645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46524</xdr:rowOff>
    </xdr:from>
    <xdr:ext cx="378565" cy="259045"/>
    <xdr:sp macro="" textlink="">
      <xdr:nvSpPr>
        <xdr:cNvPr id="305" name="労働費該当値テキスト"/>
        <xdr:cNvSpPr txBox="1"/>
      </xdr:nvSpPr>
      <xdr:spPr>
        <a:xfrm>
          <a:off x="10528300" y="6390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104216</xdr:rowOff>
    </xdr:from>
    <xdr:to>
      <xdr:col>50</xdr:col>
      <xdr:colOff>165100</xdr:colOff>
      <xdr:row>38</xdr:row>
      <xdr:rowOff>34366</xdr:rowOff>
    </xdr:to>
    <xdr:sp macro="" textlink="">
      <xdr:nvSpPr>
        <xdr:cNvPr id="306" name="楕円 305"/>
        <xdr:cNvSpPr/>
      </xdr:nvSpPr>
      <xdr:spPr>
        <a:xfrm>
          <a:off x="9588500" y="64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25493</xdr:rowOff>
    </xdr:from>
    <xdr:ext cx="378565" cy="259045"/>
    <xdr:sp macro="" textlink="">
      <xdr:nvSpPr>
        <xdr:cNvPr id="307" name="テキスト ボックス 306"/>
        <xdr:cNvSpPr txBox="1"/>
      </xdr:nvSpPr>
      <xdr:spPr>
        <a:xfrm>
          <a:off x="9450017" y="6540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104616</xdr:rowOff>
    </xdr:from>
    <xdr:to>
      <xdr:col>46</xdr:col>
      <xdr:colOff>38100</xdr:colOff>
      <xdr:row>38</xdr:row>
      <xdr:rowOff>34766</xdr:rowOff>
    </xdr:to>
    <xdr:sp macro="" textlink="">
      <xdr:nvSpPr>
        <xdr:cNvPr id="308" name="楕円 307"/>
        <xdr:cNvSpPr/>
      </xdr:nvSpPr>
      <xdr:spPr>
        <a:xfrm>
          <a:off x="8699500" y="644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25893</xdr:rowOff>
    </xdr:from>
    <xdr:ext cx="378565" cy="259045"/>
    <xdr:sp macro="" textlink="">
      <xdr:nvSpPr>
        <xdr:cNvPr id="309" name="テキスト ボックス 308"/>
        <xdr:cNvSpPr txBox="1"/>
      </xdr:nvSpPr>
      <xdr:spPr>
        <a:xfrm>
          <a:off x="8561017" y="6540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104388</xdr:rowOff>
    </xdr:from>
    <xdr:to>
      <xdr:col>41</xdr:col>
      <xdr:colOff>101600</xdr:colOff>
      <xdr:row>38</xdr:row>
      <xdr:rowOff>34537</xdr:rowOff>
    </xdr:to>
    <xdr:sp macro="" textlink="">
      <xdr:nvSpPr>
        <xdr:cNvPr id="310" name="楕円 309"/>
        <xdr:cNvSpPr/>
      </xdr:nvSpPr>
      <xdr:spPr>
        <a:xfrm>
          <a:off x="7810500" y="64480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25664</xdr:rowOff>
    </xdr:from>
    <xdr:ext cx="378565" cy="259045"/>
    <xdr:sp macro="" textlink="">
      <xdr:nvSpPr>
        <xdr:cNvPr id="311" name="テキスト ボックス 310"/>
        <xdr:cNvSpPr txBox="1"/>
      </xdr:nvSpPr>
      <xdr:spPr>
        <a:xfrm>
          <a:off x="7672017" y="6540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100730</xdr:rowOff>
    </xdr:from>
    <xdr:to>
      <xdr:col>36</xdr:col>
      <xdr:colOff>165100</xdr:colOff>
      <xdr:row>38</xdr:row>
      <xdr:rowOff>30880</xdr:rowOff>
    </xdr:to>
    <xdr:sp macro="" textlink="">
      <xdr:nvSpPr>
        <xdr:cNvPr id="312" name="楕円 311"/>
        <xdr:cNvSpPr/>
      </xdr:nvSpPr>
      <xdr:spPr>
        <a:xfrm>
          <a:off x="6921500" y="644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22007</xdr:rowOff>
    </xdr:from>
    <xdr:ext cx="378565" cy="259045"/>
    <xdr:sp macro="" textlink="">
      <xdr:nvSpPr>
        <xdr:cNvPr id="313" name="テキスト ボックス 312"/>
        <xdr:cNvSpPr txBox="1"/>
      </xdr:nvSpPr>
      <xdr:spPr>
        <a:xfrm>
          <a:off x="6783017" y="6537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119823</xdr:rowOff>
    </xdr:from>
    <xdr:to>
      <xdr:col>55</xdr:col>
      <xdr:colOff>0</xdr:colOff>
      <xdr:row>58</xdr:row>
      <xdr:rowOff>121978</xdr:rowOff>
    </xdr:to>
    <xdr:cxnSp macro="">
      <xdr:nvCxnSpPr>
        <xdr:cNvPr id="344" name="直線コネクタ 343"/>
        <xdr:cNvCxnSpPr/>
      </xdr:nvCxnSpPr>
      <xdr:spPr>
        <a:xfrm flipV="1">
          <a:off x="9639300" y="10063923"/>
          <a:ext cx="8382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50323</xdr:rowOff>
    </xdr:from>
    <xdr:ext cx="534377" cy="259045"/>
    <xdr:sp macro="" textlink="">
      <xdr:nvSpPr>
        <xdr:cNvPr id="345" name="農林水産業費平均値テキスト"/>
        <xdr:cNvSpPr txBox="1"/>
      </xdr:nvSpPr>
      <xdr:spPr>
        <a:xfrm>
          <a:off x="10528300" y="9994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121978</xdr:rowOff>
    </xdr:from>
    <xdr:to>
      <xdr:col>50</xdr:col>
      <xdr:colOff>114300</xdr:colOff>
      <xdr:row>58</xdr:row>
      <xdr:rowOff>128466</xdr:rowOff>
    </xdr:to>
    <xdr:cxnSp macro="">
      <xdr:nvCxnSpPr>
        <xdr:cNvPr id="347" name="直線コネクタ 346"/>
        <xdr:cNvCxnSpPr/>
      </xdr:nvCxnSpPr>
      <xdr:spPr>
        <a:xfrm flipV="1">
          <a:off x="8750300" y="10066078"/>
          <a:ext cx="889000" cy="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1653</xdr:rowOff>
    </xdr:from>
    <xdr:ext cx="534377" cy="259045"/>
    <xdr:sp macro="" textlink="">
      <xdr:nvSpPr>
        <xdr:cNvPr id="349" name="テキスト ボックス 348"/>
        <xdr:cNvSpPr txBox="1"/>
      </xdr:nvSpPr>
      <xdr:spPr>
        <a:xfrm>
          <a:off x="9372111" y="1011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123393</xdr:rowOff>
    </xdr:from>
    <xdr:to>
      <xdr:col>45</xdr:col>
      <xdr:colOff>177800</xdr:colOff>
      <xdr:row>58</xdr:row>
      <xdr:rowOff>128466</xdr:rowOff>
    </xdr:to>
    <xdr:cxnSp macro="">
      <xdr:nvCxnSpPr>
        <xdr:cNvPr id="350" name="直線コネクタ 349"/>
        <xdr:cNvCxnSpPr/>
      </xdr:nvCxnSpPr>
      <xdr:spPr>
        <a:xfrm>
          <a:off x="7861300" y="10067493"/>
          <a:ext cx="889000" cy="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4026</xdr:rowOff>
    </xdr:from>
    <xdr:ext cx="534377" cy="259045"/>
    <xdr:sp macro="" textlink="">
      <xdr:nvSpPr>
        <xdr:cNvPr id="352" name="テキスト ボックス 351"/>
        <xdr:cNvSpPr txBox="1"/>
      </xdr:nvSpPr>
      <xdr:spPr>
        <a:xfrm>
          <a:off x="8483111" y="1011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123393</xdr:rowOff>
    </xdr:from>
    <xdr:to>
      <xdr:col>41</xdr:col>
      <xdr:colOff>50800</xdr:colOff>
      <xdr:row>58</xdr:row>
      <xdr:rowOff>135085</xdr:rowOff>
    </xdr:to>
    <xdr:cxnSp macro="">
      <xdr:nvCxnSpPr>
        <xdr:cNvPr id="353" name="直線コネクタ 352"/>
        <xdr:cNvCxnSpPr/>
      </xdr:nvCxnSpPr>
      <xdr:spPr>
        <a:xfrm flipV="1">
          <a:off x="6972300" y="10067493"/>
          <a:ext cx="889000" cy="1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848</xdr:rowOff>
    </xdr:from>
    <xdr:ext cx="534377" cy="259045"/>
    <xdr:sp macro="" textlink="">
      <xdr:nvSpPr>
        <xdr:cNvPr id="355" name="テキスト ボックス 354"/>
        <xdr:cNvSpPr txBox="1"/>
      </xdr:nvSpPr>
      <xdr:spPr>
        <a:xfrm>
          <a:off x="7594111" y="1011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148923</xdr:rowOff>
    </xdr:from>
    <xdr:to>
      <xdr:col>36</xdr:col>
      <xdr:colOff>165100</xdr:colOff>
      <xdr:row>58</xdr:row>
      <xdr:rowOff>79073</xdr:rowOff>
    </xdr:to>
    <xdr:sp macro="" textlink="">
      <xdr:nvSpPr>
        <xdr:cNvPr id="356" name="フローチャート: 判断 355"/>
        <xdr:cNvSpPr/>
      </xdr:nvSpPr>
      <xdr:spPr>
        <a:xfrm>
          <a:off x="6921500" y="99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95600</xdr:rowOff>
    </xdr:from>
    <xdr:ext cx="534377" cy="259045"/>
    <xdr:sp macro="" textlink="">
      <xdr:nvSpPr>
        <xdr:cNvPr id="357" name="テキスト ボックス 356"/>
        <xdr:cNvSpPr txBox="1"/>
      </xdr:nvSpPr>
      <xdr:spPr>
        <a:xfrm>
          <a:off x="6705111" y="969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69023</xdr:rowOff>
    </xdr:from>
    <xdr:to>
      <xdr:col>55</xdr:col>
      <xdr:colOff>50800</xdr:colOff>
      <xdr:row>58</xdr:row>
      <xdr:rowOff>170623</xdr:rowOff>
    </xdr:to>
    <xdr:sp macro="" textlink="">
      <xdr:nvSpPr>
        <xdr:cNvPr id="363" name="楕円 362"/>
        <xdr:cNvSpPr/>
      </xdr:nvSpPr>
      <xdr:spPr>
        <a:xfrm>
          <a:off x="10426700" y="1001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91900</xdr:rowOff>
    </xdr:from>
    <xdr:ext cx="534377" cy="259045"/>
    <xdr:sp macro="" textlink="">
      <xdr:nvSpPr>
        <xdr:cNvPr id="364" name="農林水産業費該当値テキスト"/>
        <xdr:cNvSpPr txBox="1"/>
      </xdr:nvSpPr>
      <xdr:spPr>
        <a:xfrm>
          <a:off x="10528300" y="986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71178</xdr:rowOff>
    </xdr:from>
    <xdr:to>
      <xdr:col>50</xdr:col>
      <xdr:colOff>165100</xdr:colOff>
      <xdr:row>59</xdr:row>
      <xdr:rowOff>1328</xdr:rowOff>
    </xdr:to>
    <xdr:sp macro="" textlink="">
      <xdr:nvSpPr>
        <xdr:cNvPr id="365" name="楕円 364"/>
        <xdr:cNvSpPr/>
      </xdr:nvSpPr>
      <xdr:spPr>
        <a:xfrm>
          <a:off x="9588500" y="1001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17855</xdr:rowOff>
    </xdr:from>
    <xdr:ext cx="534377" cy="259045"/>
    <xdr:sp macro="" textlink="">
      <xdr:nvSpPr>
        <xdr:cNvPr id="366" name="テキスト ボックス 365"/>
        <xdr:cNvSpPr txBox="1"/>
      </xdr:nvSpPr>
      <xdr:spPr>
        <a:xfrm>
          <a:off x="9372111" y="979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77666</xdr:rowOff>
    </xdr:from>
    <xdr:to>
      <xdr:col>46</xdr:col>
      <xdr:colOff>38100</xdr:colOff>
      <xdr:row>59</xdr:row>
      <xdr:rowOff>7816</xdr:rowOff>
    </xdr:to>
    <xdr:sp macro="" textlink="">
      <xdr:nvSpPr>
        <xdr:cNvPr id="367" name="楕円 366"/>
        <xdr:cNvSpPr/>
      </xdr:nvSpPr>
      <xdr:spPr>
        <a:xfrm>
          <a:off x="8699500" y="1002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24343</xdr:rowOff>
    </xdr:from>
    <xdr:ext cx="534377" cy="259045"/>
    <xdr:sp macro="" textlink="">
      <xdr:nvSpPr>
        <xdr:cNvPr id="368" name="テキスト ボックス 367"/>
        <xdr:cNvSpPr txBox="1"/>
      </xdr:nvSpPr>
      <xdr:spPr>
        <a:xfrm>
          <a:off x="8483111" y="979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72593</xdr:rowOff>
    </xdr:from>
    <xdr:to>
      <xdr:col>41</xdr:col>
      <xdr:colOff>101600</xdr:colOff>
      <xdr:row>59</xdr:row>
      <xdr:rowOff>2743</xdr:rowOff>
    </xdr:to>
    <xdr:sp macro="" textlink="">
      <xdr:nvSpPr>
        <xdr:cNvPr id="369" name="楕円 368"/>
        <xdr:cNvSpPr/>
      </xdr:nvSpPr>
      <xdr:spPr>
        <a:xfrm>
          <a:off x="7810500" y="1001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19270</xdr:rowOff>
    </xdr:from>
    <xdr:ext cx="534377" cy="259045"/>
    <xdr:sp macro="" textlink="">
      <xdr:nvSpPr>
        <xdr:cNvPr id="370" name="テキスト ボックス 369"/>
        <xdr:cNvSpPr txBox="1"/>
      </xdr:nvSpPr>
      <xdr:spPr>
        <a:xfrm>
          <a:off x="7594111" y="979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84285</xdr:rowOff>
    </xdr:from>
    <xdr:to>
      <xdr:col>36</xdr:col>
      <xdr:colOff>165100</xdr:colOff>
      <xdr:row>59</xdr:row>
      <xdr:rowOff>14435</xdr:rowOff>
    </xdr:to>
    <xdr:sp macro="" textlink="">
      <xdr:nvSpPr>
        <xdr:cNvPr id="371" name="楕円 370"/>
        <xdr:cNvSpPr/>
      </xdr:nvSpPr>
      <xdr:spPr>
        <a:xfrm>
          <a:off x="6921500" y="100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5562</xdr:rowOff>
    </xdr:from>
    <xdr:ext cx="534377" cy="259045"/>
    <xdr:sp macro="" textlink="">
      <xdr:nvSpPr>
        <xdr:cNvPr id="372" name="テキスト ボックス 371"/>
        <xdr:cNvSpPr txBox="1"/>
      </xdr:nvSpPr>
      <xdr:spPr>
        <a:xfrm>
          <a:off x="6705111" y="1012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145552</xdr:rowOff>
    </xdr:from>
    <xdr:to>
      <xdr:col>55</xdr:col>
      <xdr:colOff>0</xdr:colOff>
      <xdr:row>77</xdr:row>
      <xdr:rowOff>160457</xdr:rowOff>
    </xdr:to>
    <xdr:cxnSp macro="">
      <xdr:nvCxnSpPr>
        <xdr:cNvPr id="399" name="直線コネクタ 398"/>
        <xdr:cNvCxnSpPr/>
      </xdr:nvCxnSpPr>
      <xdr:spPr>
        <a:xfrm flipV="1">
          <a:off x="9639300" y="13347202"/>
          <a:ext cx="838200" cy="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160457</xdr:rowOff>
    </xdr:from>
    <xdr:to>
      <xdr:col>50</xdr:col>
      <xdr:colOff>114300</xdr:colOff>
      <xdr:row>77</xdr:row>
      <xdr:rowOff>168275</xdr:rowOff>
    </xdr:to>
    <xdr:cxnSp macro="">
      <xdr:nvCxnSpPr>
        <xdr:cNvPr id="402" name="直線コネクタ 401"/>
        <xdr:cNvCxnSpPr/>
      </xdr:nvCxnSpPr>
      <xdr:spPr>
        <a:xfrm flipV="1">
          <a:off x="8750300" y="13362107"/>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165326</xdr:rowOff>
    </xdr:from>
    <xdr:to>
      <xdr:col>45</xdr:col>
      <xdr:colOff>177800</xdr:colOff>
      <xdr:row>77</xdr:row>
      <xdr:rowOff>168275</xdr:rowOff>
    </xdr:to>
    <xdr:cxnSp macro="">
      <xdr:nvCxnSpPr>
        <xdr:cNvPr id="405" name="直線コネクタ 404"/>
        <xdr:cNvCxnSpPr/>
      </xdr:nvCxnSpPr>
      <xdr:spPr>
        <a:xfrm>
          <a:off x="7861300" y="13366976"/>
          <a:ext cx="889000" cy="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143174</xdr:rowOff>
    </xdr:from>
    <xdr:to>
      <xdr:col>41</xdr:col>
      <xdr:colOff>50800</xdr:colOff>
      <xdr:row>77</xdr:row>
      <xdr:rowOff>165326</xdr:rowOff>
    </xdr:to>
    <xdr:cxnSp macro="">
      <xdr:nvCxnSpPr>
        <xdr:cNvPr id="408" name="直線コネクタ 407"/>
        <xdr:cNvCxnSpPr/>
      </xdr:nvCxnSpPr>
      <xdr:spPr>
        <a:xfrm>
          <a:off x="6972300" y="13344824"/>
          <a:ext cx="889000" cy="2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112926</xdr:rowOff>
    </xdr:from>
    <xdr:to>
      <xdr:col>36</xdr:col>
      <xdr:colOff>165100</xdr:colOff>
      <xdr:row>77</xdr:row>
      <xdr:rowOff>43076</xdr:rowOff>
    </xdr:to>
    <xdr:sp macro="" textlink="">
      <xdr:nvSpPr>
        <xdr:cNvPr id="411" name="フローチャート: 判断 410"/>
        <xdr:cNvSpPr/>
      </xdr:nvSpPr>
      <xdr:spPr>
        <a:xfrm>
          <a:off x="6921500" y="1314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59603</xdr:rowOff>
    </xdr:from>
    <xdr:ext cx="534377" cy="259045"/>
    <xdr:sp macro="" textlink="">
      <xdr:nvSpPr>
        <xdr:cNvPr id="412" name="テキスト ボックス 411"/>
        <xdr:cNvSpPr txBox="1"/>
      </xdr:nvSpPr>
      <xdr:spPr>
        <a:xfrm>
          <a:off x="6705111" y="1291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94752</xdr:rowOff>
    </xdr:from>
    <xdr:to>
      <xdr:col>55</xdr:col>
      <xdr:colOff>50800</xdr:colOff>
      <xdr:row>78</xdr:row>
      <xdr:rowOff>24902</xdr:rowOff>
    </xdr:to>
    <xdr:sp macro="" textlink="">
      <xdr:nvSpPr>
        <xdr:cNvPr id="418" name="楕円 417"/>
        <xdr:cNvSpPr/>
      </xdr:nvSpPr>
      <xdr:spPr>
        <a:xfrm>
          <a:off x="10426700" y="1329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73179</xdr:rowOff>
    </xdr:from>
    <xdr:ext cx="469744" cy="259045"/>
    <xdr:sp macro="" textlink="">
      <xdr:nvSpPr>
        <xdr:cNvPr id="419" name="商工費該当値テキスト"/>
        <xdr:cNvSpPr txBox="1"/>
      </xdr:nvSpPr>
      <xdr:spPr>
        <a:xfrm>
          <a:off x="10528300" y="1327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109657</xdr:rowOff>
    </xdr:from>
    <xdr:to>
      <xdr:col>50</xdr:col>
      <xdr:colOff>165100</xdr:colOff>
      <xdr:row>78</xdr:row>
      <xdr:rowOff>39807</xdr:rowOff>
    </xdr:to>
    <xdr:sp macro="" textlink="">
      <xdr:nvSpPr>
        <xdr:cNvPr id="420" name="楕円 419"/>
        <xdr:cNvSpPr/>
      </xdr:nvSpPr>
      <xdr:spPr>
        <a:xfrm>
          <a:off x="9588500" y="1331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30934</xdr:rowOff>
    </xdr:from>
    <xdr:ext cx="469744" cy="259045"/>
    <xdr:sp macro="" textlink="">
      <xdr:nvSpPr>
        <xdr:cNvPr id="421" name="テキスト ボックス 420"/>
        <xdr:cNvSpPr txBox="1"/>
      </xdr:nvSpPr>
      <xdr:spPr>
        <a:xfrm>
          <a:off x="9404428" y="1340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117475</xdr:rowOff>
    </xdr:from>
    <xdr:to>
      <xdr:col>46</xdr:col>
      <xdr:colOff>38100</xdr:colOff>
      <xdr:row>78</xdr:row>
      <xdr:rowOff>47625</xdr:rowOff>
    </xdr:to>
    <xdr:sp macro="" textlink="">
      <xdr:nvSpPr>
        <xdr:cNvPr id="422" name="楕円 421"/>
        <xdr:cNvSpPr/>
      </xdr:nvSpPr>
      <xdr:spPr>
        <a:xfrm>
          <a:off x="8699500" y="133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38752</xdr:rowOff>
    </xdr:from>
    <xdr:ext cx="469744" cy="259045"/>
    <xdr:sp macro="" textlink="">
      <xdr:nvSpPr>
        <xdr:cNvPr id="423" name="テキスト ボックス 422"/>
        <xdr:cNvSpPr txBox="1"/>
      </xdr:nvSpPr>
      <xdr:spPr>
        <a:xfrm>
          <a:off x="8515428" y="1341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114526</xdr:rowOff>
    </xdr:from>
    <xdr:to>
      <xdr:col>41</xdr:col>
      <xdr:colOff>101600</xdr:colOff>
      <xdr:row>78</xdr:row>
      <xdr:rowOff>44676</xdr:rowOff>
    </xdr:to>
    <xdr:sp macro="" textlink="">
      <xdr:nvSpPr>
        <xdr:cNvPr id="424" name="楕円 423"/>
        <xdr:cNvSpPr/>
      </xdr:nvSpPr>
      <xdr:spPr>
        <a:xfrm>
          <a:off x="7810500" y="1331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35803</xdr:rowOff>
    </xdr:from>
    <xdr:ext cx="469744" cy="259045"/>
    <xdr:sp macro="" textlink="">
      <xdr:nvSpPr>
        <xdr:cNvPr id="425" name="テキスト ボックス 424"/>
        <xdr:cNvSpPr txBox="1"/>
      </xdr:nvSpPr>
      <xdr:spPr>
        <a:xfrm>
          <a:off x="7626428" y="134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92374</xdr:rowOff>
    </xdr:from>
    <xdr:to>
      <xdr:col>36</xdr:col>
      <xdr:colOff>165100</xdr:colOff>
      <xdr:row>78</xdr:row>
      <xdr:rowOff>22524</xdr:rowOff>
    </xdr:to>
    <xdr:sp macro="" textlink="">
      <xdr:nvSpPr>
        <xdr:cNvPr id="426" name="楕円 425"/>
        <xdr:cNvSpPr/>
      </xdr:nvSpPr>
      <xdr:spPr>
        <a:xfrm>
          <a:off x="6921500" y="1329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13651</xdr:rowOff>
    </xdr:from>
    <xdr:ext cx="469744" cy="259045"/>
    <xdr:sp macro="" textlink="">
      <xdr:nvSpPr>
        <xdr:cNvPr id="427" name="テキスト ボックス 426"/>
        <xdr:cNvSpPr txBox="1"/>
      </xdr:nvSpPr>
      <xdr:spPr>
        <a:xfrm>
          <a:off x="6737428" y="133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128787</xdr:rowOff>
    </xdr:from>
    <xdr:to>
      <xdr:col>55</xdr:col>
      <xdr:colOff>0</xdr:colOff>
      <xdr:row>98</xdr:row>
      <xdr:rowOff>35330</xdr:rowOff>
    </xdr:to>
    <xdr:cxnSp macro="">
      <xdr:nvCxnSpPr>
        <xdr:cNvPr id="456" name="直線コネクタ 455"/>
        <xdr:cNvCxnSpPr/>
      </xdr:nvCxnSpPr>
      <xdr:spPr>
        <a:xfrm flipV="1">
          <a:off x="9639300" y="16759437"/>
          <a:ext cx="838200" cy="7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147379</xdr:rowOff>
    </xdr:from>
    <xdr:ext cx="534377" cy="259045"/>
    <xdr:sp macro="" textlink="">
      <xdr:nvSpPr>
        <xdr:cNvPr id="457" name="土木費平均値テキスト"/>
        <xdr:cNvSpPr txBox="1"/>
      </xdr:nvSpPr>
      <xdr:spPr>
        <a:xfrm>
          <a:off x="10528300" y="16778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35330</xdr:rowOff>
    </xdr:from>
    <xdr:to>
      <xdr:col>50</xdr:col>
      <xdr:colOff>114300</xdr:colOff>
      <xdr:row>98</xdr:row>
      <xdr:rowOff>74701</xdr:rowOff>
    </xdr:to>
    <xdr:cxnSp macro="">
      <xdr:nvCxnSpPr>
        <xdr:cNvPr id="459" name="直線コネクタ 458"/>
        <xdr:cNvCxnSpPr/>
      </xdr:nvCxnSpPr>
      <xdr:spPr>
        <a:xfrm flipV="1">
          <a:off x="8750300" y="16837430"/>
          <a:ext cx="889000" cy="3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91867</xdr:rowOff>
    </xdr:from>
    <xdr:ext cx="534377" cy="259045"/>
    <xdr:sp macro="" textlink="">
      <xdr:nvSpPr>
        <xdr:cNvPr id="461" name="テキスト ボックス 460"/>
        <xdr:cNvSpPr txBox="1"/>
      </xdr:nvSpPr>
      <xdr:spPr>
        <a:xfrm>
          <a:off x="9372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62582</xdr:rowOff>
    </xdr:from>
    <xdr:to>
      <xdr:col>45</xdr:col>
      <xdr:colOff>177800</xdr:colOff>
      <xdr:row>98</xdr:row>
      <xdr:rowOff>74701</xdr:rowOff>
    </xdr:to>
    <xdr:cxnSp macro="">
      <xdr:nvCxnSpPr>
        <xdr:cNvPr id="462" name="直線コネクタ 461"/>
        <xdr:cNvCxnSpPr/>
      </xdr:nvCxnSpPr>
      <xdr:spPr>
        <a:xfrm>
          <a:off x="7861300" y="16864682"/>
          <a:ext cx="889000" cy="1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27405</xdr:rowOff>
    </xdr:from>
    <xdr:to>
      <xdr:col>41</xdr:col>
      <xdr:colOff>50800</xdr:colOff>
      <xdr:row>98</xdr:row>
      <xdr:rowOff>62582</xdr:rowOff>
    </xdr:to>
    <xdr:cxnSp macro="">
      <xdr:nvCxnSpPr>
        <xdr:cNvPr id="465" name="直線コネクタ 464"/>
        <xdr:cNvCxnSpPr/>
      </xdr:nvCxnSpPr>
      <xdr:spPr>
        <a:xfrm>
          <a:off x="6972300" y="16829505"/>
          <a:ext cx="889000" cy="3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161492</xdr:rowOff>
    </xdr:from>
    <xdr:to>
      <xdr:col>36</xdr:col>
      <xdr:colOff>165100</xdr:colOff>
      <xdr:row>98</xdr:row>
      <xdr:rowOff>91642</xdr:rowOff>
    </xdr:to>
    <xdr:sp macro="" textlink="">
      <xdr:nvSpPr>
        <xdr:cNvPr id="468" name="フローチャート: 判断 467"/>
        <xdr:cNvSpPr/>
      </xdr:nvSpPr>
      <xdr:spPr>
        <a:xfrm>
          <a:off x="6921500" y="167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82769</xdr:rowOff>
    </xdr:from>
    <xdr:ext cx="534377" cy="259045"/>
    <xdr:sp macro="" textlink="">
      <xdr:nvSpPr>
        <xdr:cNvPr id="469" name="テキスト ボックス 468"/>
        <xdr:cNvSpPr txBox="1"/>
      </xdr:nvSpPr>
      <xdr:spPr>
        <a:xfrm>
          <a:off x="6705111" y="1688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77987</xdr:rowOff>
    </xdr:from>
    <xdr:to>
      <xdr:col>55</xdr:col>
      <xdr:colOff>50800</xdr:colOff>
      <xdr:row>98</xdr:row>
      <xdr:rowOff>8137</xdr:rowOff>
    </xdr:to>
    <xdr:sp macro="" textlink="">
      <xdr:nvSpPr>
        <xdr:cNvPr id="475" name="楕円 474"/>
        <xdr:cNvSpPr/>
      </xdr:nvSpPr>
      <xdr:spPr>
        <a:xfrm>
          <a:off x="10426700" y="1670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100864</xdr:rowOff>
    </xdr:from>
    <xdr:ext cx="534377" cy="259045"/>
    <xdr:sp macro="" textlink="">
      <xdr:nvSpPr>
        <xdr:cNvPr id="476" name="土木費該当値テキスト"/>
        <xdr:cNvSpPr txBox="1"/>
      </xdr:nvSpPr>
      <xdr:spPr>
        <a:xfrm>
          <a:off x="10528300" y="1656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155980</xdr:rowOff>
    </xdr:from>
    <xdr:to>
      <xdr:col>50</xdr:col>
      <xdr:colOff>165100</xdr:colOff>
      <xdr:row>98</xdr:row>
      <xdr:rowOff>86130</xdr:rowOff>
    </xdr:to>
    <xdr:sp macro="" textlink="">
      <xdr:nvSpPr>
        <xdr:cNvPr id="477" name="楕円 476"/>
        <xdr:cNvSpPr/>
      </xdr:nvSpPr>
      <xdr:spPr>
        <a:xfrm>
          <a:off x="9588500" y="167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102657</xdr:rowOff>
    </xdr:from>
    <xdr:ext cx="534377" cy="259045"/>
    <xdr:sp macro="" textlink="">
      <xdr:nvSpPr>
        <xdr:cNvPr id="478" name="テキスト ボックス 477"/>
        <xdr:cNvSpPr txBox="1"/>
      </xdr:nvSpPr>
      <xdr:spPr>
        <a:xfrm>
          <a:off x="9372111" y="1656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23901</xdr:rowOff>
    </xdr:from>
    <xdr:to>
      <xdr:col>46</xdr:col>
      <xdr:colOff>38100</xdr:colOff>
      <xdr:row>98</xdr:row>
      <xdr:rowOff>125501</xdr:rowOff>
    </xdr:to>
    <xdr:sp macro="" textlink="">
      <xdr:nvSpPr>
        <xdr:cNvPr id="479" name="楕円 478"/>
        <xdr:cNvSpPr/>
      </xdr:nvSpPr>
      <xdr:spPr>
        <a:xfrm>
          <a:off x="8699500" y="1682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116628</xdr:rowOff>
    </xdr:from>
    <xdr:ext cx="534377" cy="259045"/>
    <xdr:sp macro="" textlink="">
      <xdr:nvSpPr>
        <xdr:cNvPr id="480" name="テキスト ボックス 479"/>
        <xdr:cNvSpPr txBox="1"/>
      </xdr:nvSpPr>
      <xdr:spPr>
        <a:xfrm>
          <a:off x="8483111" y="1691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11782</xdr:rowOff>
    </xdr:from>
    <xdr:to>
      <xdr:col>41</xdr:col>
      <xdr:colOff>101600</xdr:colOff>
      <xdr:row>98</xdr:row>
      <xdr:rowOff>113382</xdr:rowOff>
    </xdr:to>
    <xdr:sp macro="" textlink="">
      <xdr:nvSpPr>
        <xdr:cNvPr id="481" name="楕円 480"/>
        <xdr:cNvSpPr/>
      </xdr:nvSpPr>
      <xdr:spPr>
        <a:xfrm>
          <a:off x="7810500" y="1681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104509</xdr:rowOff>
    </xdr:from>
    <xdr:ext cx="534377" cy="259045"/>
    <xdr:sp macro="" textlink="">
      <xdr:nvSpPr>
        <xdr:cNvPr id="482" name="テキスト ボックス 481"/>
        <xdr:cNvSpPr txBox="1"/>
      </xdr:nvSpPr>
      <xdr:spPr>
        <a:xfrm>
          <a:off x="7594111" y="1690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148055</xdr:rowOff>
    </xdr:from>
    <xdr:to>
      <xdr:col>36</xdr:col>
      <xdr:colOff>165100</xdr:colOff>
      <xdr:row>98</xdr:row>
      <xdr:rowOff>78205</xdr:rowOff>
    </xdr:to>
    <xdr:sp macro="" textlink="">
      <xdr:nvSpPr>
        <xdr:cNvPr id="483" name="楕円 482"/>
        <xdr:cNvSpPr/>
      </xdr:nvSpPr>
      <xdr:spPr>
        <a:xfrm>
          <a:off x="6921500" y="1677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94732</xdr:rowOff>
    </xdr:from>
    <xdr:ext cx="534377" cy="259045"/>
    <xdr:sp macro="" textlink="">
      <xdr:nvSpPr>
        <xdr:cNvPr id="484" name="テキスト ボックス 483"/>
        <xdr:cNvSpPr txBox="1"/>
      </xdr:nvSpPr>
      <xdr:spPr>
        <a:xfrm>
          <a:off x="6705111" y="1655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103856</xdr:rowOff>
    </xdr:from>
    <xdr:to>
      <xdr:col>85</xdr:col>
      <xdr:colOff>127000</xdr:colOff>
      <xdr:row>36</xdr:row>
      <xdr:rowOff>128773</xdr:rowOff>
    </xdr:to>
    <xdr:cxnSp macro="">
      <xdr:nvCxnSpPr>
        <xdr:cNvPr id="512" name="直線コネクタ 511"/>
        <xdr:cNvCxnSpPr/>
      </xdr:nvCxnSpPr>
      <xdr:spPr>
        <a:xfrm flipV="1">
          <a:off x="15481300" y="6276056"/>
          <a:ext cx="8382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104680</xdr:rowOff>
    </xdr:from>
    <xdr:ext cx="534377" cy="259045"/>
    <xdr:sp macro="" textlink="">
      <xdr:nvSpPr>
        <xdr:cNvPr id="513" name="消防費平均値テキスト"/>
        <xdr:cNvSpPr txBox="1"/>
      </xdr:nvSpPr>
      <xdr:spPr>
        <a:xfrm>
          <a:off x="16370300" y="6276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60742</xdr:rowOff>
    </xdr:from>
    <xdr:to>
      <xdr:col>81</xdr:col>
      <xdr:colOff>50800</xdr:colOff>
      <xdr:row>36</xdr:row>
      <xdr:rowOff>128773</xdr:rowOff>
    </xdr:to>
    <xdr:cxnSp macro="">
      <xdr:nvCxnSpPr>
        <xdr:cNvPr id="515" name="直線コネクタ 514"/>
        <xdr:cNvCxnSpPr/>
      </xdr:nvCxnSpPr>
      <xdr:spPr>
        <a:xfrm>
          <a:off x="14592300" y="6232942"/>
          <a:ext cx="889000" cy="6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79626</xdr:rowOff>
    </xdr:from>
    <xdr:ext cx="534377" cy="259045"/>
    <xdr:sp macro="" textlink="">
      <xdr:nvSpPr>
        <xdr:cNvPr id="517" name="テキスト ボックス 516"/>
        <xdr:cNvSpPr txBox="1"/>
      </xdr:nvSpPr>
      <xdr:spPr>
        <a:xfrm>
          <a:off x="15214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2403</xdr:rowOff>
    </xdr:from>
    <xdr:to>
      <xdr:col>76</xdr:col>
      <xdr:colOff>114300</xdr:colOff>
      <xdr:row>36</xdr:row>
      <xdr:rowOff>60742</xdr:rowOff>
    </xdr:to>
    <xdr:cxnSp macro="">
      <xdr:nvCxnSpPr>
        <xdr:cNvPr id="518" name="直線コネクタ 517"/>
        <xdr:cNvCxnSpPr/>
      </xdr:nvCxnSpPr>
      <xdr:spPr>
        <a:xfrm>
          <a:off x="13703300" y="6174603"/>
          <a:ext cx="889000" cy="5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79946</xdr:rowOff>
    </xdr:from>
    <xdr:ext cx="534377" cy="259045"/>
    <xdr:sp macro="" textlink="">
      <xdr:nvSpPr>
        <xdr:cNvPr id="520" name="テキスト ボックス 519"/>
        <xdr:cNvSpPr txBox="1"/>
      </xdr:nvSpPr>
      <xdr:spPr>
        <a:xfrm>
          <a:off x="14325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2403</xdr:rowOff>
    </xdr:from>
    <xdr:to>
      <xdr:col>71</xdr:col>
      <xdr:colOff>177800</xdr:colOff>
      <xdr:row>36</xdr:row>
      <xdr:rowOff>17399</xdr:rowOff>
    </xdr:to>
    <xdr:cxnSp macro="">
      <xdr:nvCxnSpPr>
        <xdr:cNvPr id="521" name="直線コネクタ 520"/>
        <xdr:cNvCxnSpPr/>
      </xdr:nvCxnSpPr>
      <xdr:spPr>
        <a:xfrm flipV="1">
          <a:off x="12814300" y="6174603"/>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88175</xdr:rowOff>
    </xdr:from>
    <xdr:ext cx="534377" cy="259045"/>
    <xdr:sp macro="" textlink="">
      <xdr:nvSpPr>
        <xdr:cNvPr id="523" name="テキスト ボックス 522"/>
        <xdr:cNvSpPr txBox="1"/>
      </xdr:nvSpPr>
      <xdr:spPr>
        <a:xfrm>
          <a:off x="13436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102159</xdr:rowOff>
    </xdr:from>
    <xdr:to>
      <xdr:col>67</xdr:col>
      <xdr:colOff>101600</xdr:colOff>
      <xdr:row>36</xdr:row>
      <xdr:rowOff>32309</xdr:rowOff>
    </xdr:to>
    <xdr:sp macro="" textlink="">
      <xdr:nvSpPr>
        <xdr:cNvPr id="524" name="フローチャート: 判断 523"/>
        <xdr:cNvSpPr/>
      </xdr:nvSpPr>
      <xdr:spPr>
        <a:xfrm>
          <a:off x="12763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48836</xdr:rowOff>
    </xdr:from>
    <xdr:ext cx="534377" cy="259045"/>
    <xdr:sp macro="" textlink="">
      <xdr:nvSpPr>
        <xdr:cNvPr id="525" name="テキスト ボックス 524"/>
        <xdr:cNvSpPr txBox="1"/>
      </xdr:nvSpPr>
      <xdr:spPr>
        <a:xfrm>
          <a:off x="12547111" y="587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53056</xdr:rowOff>
    </xdr:from>
    <xdr:to>
      <xdr:col>85</xdr:col>
      <xdr:colOff>177800</xdr:colOff>
      <xdr:row>36</xdr:row>
      <xdr:rowOff>154656</xdr:rowOff>
    </xdr:to>
    <xdr:sp macro="" textlink="">
      <xdr:nvSpPr>
        <xdr:cNvPr id="531" name="楕円 530"/>
        <xdr:cNvSpPr/>
      </xdr:nvSpPr>
      <xdr:spPr>
        <a:xfrm>
          <a:off x="16268700" y="622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75933</xdr:rowOff>
    </xdr:from>
    <xdr:ext cx="534377" cy="259045"/>
    <xdr:sp macro="" textlink="">
      <xdr:nvSpPr>
        <xdr:cNvPr id="532" name="消防費該当値テキスト"/>
        <xdr:cNvSpPr txBox="1"/>
      </xdr:nvSpPr>
      <xdr:spPr>
        <a:xfrm>
          <a:off x="16370300" y="607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77973</xdr:rowOff>
    </xdr:from>
    <xdr:to>
      <xdr:col>81</xdr:col>
      <xdr:colOff>101600</xdr:colOff>
      <xdr:row>37</xdr:row>
      <xdr:rowOff>8123</xdr:rowOff>
    </xdr:to>
    <xdr:sp macro="" textlink="">
      <xdr:nvSpPr>
        <xdr:cNvPr id="533" name="楕円 532"/>
        <xdr:cNvSpPr/>
      </xdr:nvSpPr>
      <xdr:spPr>
        <a:xfrm>
          <a:off x="15430500" y="625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24650</xdr:rowOff>
    </xdr:from>
    <xdr:ext cx="534377" cy="259045"/>
    <xdr:sp macro="" textlink="">
      <xdr:nvSpPr>
        <xdr:cNvPr id="534" name="テキスト ボックス 533"/>
        <xdr:cNvSpPr txBox="1"/>
      </xdr:nvSpPr>
      <xdr:spPr>
        <a:xfrm>
          <a:off x="15214111" y="602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9942</xdr:rowOff>
    </xdr:from>
    <xdr:to>
      <xdr:col>76</xdr:col>
      <xdr:colOff>165100</xdr:colOff>
      <xdr:row>36</xdr:row>
      <xdr:rowOff>111542</xdr:rowOff>
    </xdr:to>
    <xdr:sp macro="" textlink="">
      <xdr:nvSpPr>
        <xdr:cNvPr id="535" name="楕円 534"/>
        <xdr:cNvSpPr/>
      </xdr:nvSpPr>
      <xdr:spPr>
        <a:xfrm>
          <a:off x="14541500" y="618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128069</xdr:rowOff>
    </xdr:from>
    <xdr:ext cx="534377" cy="259045"/>
    <xdr:sp macro="" textlink="">
      <xdr:nvSpPr>
        <xdr:cNvPr id="536" name="テキスト ボックス 535"/>
        <xdr:cNvSpPr txBox="1"/>
      </xdr:nvSpPr>
      <xdr:spPr>
        <a:xfrm>
          <a:off x="14325111" y="595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123053</xdr:rowOff>
    </xdr:from>
    <xdr:to>
      <xdr:col>72</xdr:col>
      <xdr:colOff>38100</xdr:colOff>
      <xdr:row>36</xdr:row>
      <xdr:rowOff>53203</xdr:rowOff>
    </xdr:to>
    <xdr:sp macro="" textlink="">
      <xdr:nvSpPr>
        <xdr:cNvPr id="537" name="楕円 536"/>
        <xdr:cNvSpPr/>
      </xdr:nvSpPr>
      <xdr:spPr>
        <a:xfrm>
          <a:off x="13652500" y="612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69730</xdr:rowOff>
    </xdr:from>
    <xdr:ext cx="534377" cy="259045"/>
    <xdr:sp macro="" textlink="">
      <xdr:nvSpPr>
        <xdr:cNvPr id="538" name="テキスト ボックス 537"/>
        <xdr:cNvSpPr txBox="1"/>
      </xdr:nvSpPr>
      <xdr:spPr>
        <a:xfrm>
          <a:off x="13436111" y="589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138049</xdr:rowOff>
    </xdr:from>
    <xdr:to>
      <xdr:col>67</xdr:col>
      <xdr:colOff>101600</xdr:colOff>
      <xdr:row>36</xdr:row>
      <xdr:rowOff>68199</xdr:rowOff>
    </xdr:to>
    <xdr:sp macro="" textlink="">
      <xdr:nvSpPr>
        <xdr:cNvPr id="539" name="楕円 538"/>
        <xdr:cNvSpPr/>
      </xdr:nvSpPr>
      <xdr:spPr>
        <a:xfrm>
          <a:off x="12763500" y="613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59326</xdr:rowOff>
    </xdr:from>
    <xdr:ext cx="534377" cy="259045"/>
    <xdr:sp macro="" textlink="">
      <xdr:nvSpPr>
        <xdr:cNvPr id="540" name="テキスト ボックス 539"/>
        <xdr:cNvSpPr txBox="1"/>
      </xdr:nvSpPr>
      <xdr:spPr>
        <a:xfrm>
          <a:off x="12547111" y="623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49795</xdr:rowOff>
    </xdr:from>
    <xdr:to>
      <xdr:col>85</xdr:col>
      <xdr:colOff>127000</xdr:colOff>
      <xdr:row>57</xdr:row>
      <xdr:rowOff>33434</xdr:rowOff>
    </xdr:to>
    <xdr:cxnSp macro="">
      <xdr:nvCxnSpPr>
        <xdr:cNvPr id="572" name="直線コネクタ 571"/>
        <xdr:cNvCxnSpPr/>
      </xdr:nvCxnSpPr>
      <xdr:spPr>
        <a:xfrm>
          <a:off x="15481300" y="9650995"/>
          <a:ext cx="838200" cy="15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93523</xdr:rowOff>
    </xdr:from>
    <xdr:to>
      <xdr:col>81</xdr:col>
      <xdr:colOff>50800</xdr:colOff>
      <xdr:row>56</xdr:row>
      <xdr:rowOff>49795</xdr:rowOff>
    </xdr:to>
    <xdr:cxnSp macro="">
      <xdr:nvCxnSpPr>
        <xdr:cNvPr id="575" name="直線コネクタ 574"/>
        <xdr:cNvCxnSpPr/>
      </xdr:nvCxnSpPr>
      <xdr:spPr>
        <a:xfrm>
          <a:off x="14592300" y="9523273"/>
          <a:ext cx="889000" cy="12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35110</xdr:rowOff>
    </xdr:from>
    <xdr:ext cx="534377" cy="259045"/>
    <xdr:sp macro="" textlink="">
      <xdr:nvSpPr>
        <xdr:cNvPr id="577" name="テキスト ボックス 576"/>
        <xdr:cNvSpPr txBox="1"/>
      </xdr:nvSpPr>
      <xdr:spPr>
        <a:xfrm>
          <a:off x="15214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93523</xdr:rowOff>
    </xdr:from>
    <xdr:to>
      <xdr:col>76</xdr:col>
      <xdr:colOff>114300</xdr:colOff>
      <xdr:row>57</xdr:row>
      <xdr:rowOff>58841</xdr:rowOff>
    </xdr:to>
    <xdr:cxnSp macro="">
      <xdr:nvCxnSpPr>
        <xdr:cNvPr id="578" name="直線コネクタ 577"/>
        <xdr:cNvCxnSpPr/>
      </xdr:nvCxnSpPr>
      <xdr:spPr>
        <a:xfrm flipV="1">
          <a:off x="13703300" y="9523273"/>
          <a:ext cx="889000" cy="30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52942</xdr:rowOff>
    </xdr:from>
    <xdr:ext cx="534377" cy="259045"/>
    <xdr:sp macro="" textlink="">
      <xdr:nvSpPr>
        <xdr:cNvPr id="580" name="テキスト ボックス 579"/>
        <xdr:cNvSpPr txBox="1"/>
      </xdr:nvSpPr>
      <xdr:spPr>
        <a:xfrm>
          <a:off x="14325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58841</xdr:rowOff>
    </xdr:from>
    <xdr:to>
      <xdr:col>71</xdr:col>
      <xdr:colOff>177800</xdr:colOff>
      <xdr:row>57</xdr:row>
      <xdr:rowOff>85685</xdr:rowOff>
    </xdr:to>
    <xdr:cxnSp macro="">
      <xdr:nvCxnSpPr>
        <xdr:cNvPr id="581" name="直線コネクタ 580"/>
        <xdr:cNvCxnSpPr/>
      </xdr:nvCxnSpPr>
      <xdr:spPr>
        <a:xfrm flipV="1">
          <a:off x="12814300" y="9831491"/>
          <a:ext cx="889000" cy="2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88214</xdr:rowOff>
    </xdr:from>
    <xdr:to>
      <xdr:col>67</xdr:col>
      <xdr:colOff>101600</xdr:colOff>
      <xdr:row>56</xdr:row>
      <xdr:rowOff>18364</xdr:rowOff>
    </xdr:to>
    <xdr:sp macro="" textlink="">
      <xdr:nvSpPr>
        <xdr:cNvPr id="584" name="フローチャート: 判断 583"/>
        <xdr:cNvSpPr/>
      </xdr:nvSpPr>
      <xdr:spPr>
        <a:xfrm>
          <a:off x="12763500" y="95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34891</xdr:rowOff>
    </xdr:from>
    <xdr:ext cx="534377" cy="259045"/>
    <xdr:sp macro="" textlink="">
      <xdr:nvSpPr>
        <xdr:cNvPr id="585" name="テキスト ボックス 584"/>
        <xdr:cNvSpPr txBox="1"/>
      </xdr:nvSpPr>
      <xdr:spPr>
        <a:xfrm>
          <a:off x="12547111" y="929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154084</xdr:rowOff>
    </xdr:from>
    <xdr:to>
      <xdr:col>85</xdr:col>
      <xdr:colOff>177800</xdr:colOff>
      <xdr:row>57</xdr:row>
      <xdr:rowOff>84234</xdr:rowOff>
    </xdr:to>
    <xdr:sp macro="" textlink="">
      <xdr:nvSpPr>
        <xdr:cNvPr id="591" name="楕円 590"/>
        <xdr:cNvSpPr/>
      </xdr:nvSpPr>
      <xdr:spPr>
        <a:xfrm>
          <a:off x="16268700" y="9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132511</xdr:rowOff>
    </xdr:from>
    <xdr:ext cx="534377" cy="259045"/>
    <xdr:sp macro="" textlink="">
      <xdr:nvSpPr>
        <xdr:cNvPr id="592" name="教育費該当値テキスト"/>
        <xdr:cNvSpPr txBox="1"/>
      </xdr:nvSpPr>
      <xdr:spPr>
        <a:xfrm>
          <a:off x="16370300" y="973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170445</xdr:rowOff>
    </xdr:from>
    <xdr:to>
      <xdr:col>81</xdr:col>
      <xdr:colOff>101600</xdr:colOff>
      <xdr:row>56</xdr:row>
      <xdr:rowOff>100595</xdr:rowOff>
    </xdr:to>
    <xdr:sp macro="" textlink="">
      <xdr:nvSpPr>
        <xdr:cNvPr id="593" name="楕円 592"/>
        <xdr:cNvSpPr/>
      </xdr:nvSpPr>
      <xdr:spPr>
        <a:xfrm>
          <a:off x="15430500" y="960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117122</xdr:rowOff>
    </xdr:from>
    <xdr:ext cx="534377" cy="259045"/>
    <xdr:sp macro="" textlink="">
      <xdr:nvSpPr>
        <xdr:cNvPr id="594" name="テキスト ボックス 593"/>
        <xdr:cNvSpPr txBox="1"/>
      </xdr:nvSpPr>
      <xdr:spPr>
        <a:xfrm>
          <a:off x="15214111" y="937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42723</xdr:rowOff>
    </xdr:from>
    <xdr:to>
      <xdr:col>76</xdr:col>
      <xdr:colOff>165100</xdr:colOff>
      <xdr:row>55</xdr:row>
      <xdr:rowOff>144323</xdr:rowOff>
    </xdr:to>
    <xdr:sp macro="" textlink="">
      <xdr:nvSpPr>
        <xdr:cNvPr id="595" name="楕円 594"/>
        <xdr:cNvSpPr/>
      </xdr:nvSpPr>
      <xdr:spPr>
        <a:xfrm>
          <a:off x="14541500" y="947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160850</xdr:rowOff>
    </xdr:from>
    <xdr:ext cx="534377" cy="259045"/>
    <xdr:sp macro="" textlink="">
      <xdr:nvSpPr>
        <xdr:cNvPr id="596" name="テキスト ボックス 595"/>
        <xdr:cNvSpPr txBox="1"/>
      </xdr:nvSpPr>
      <xdr:spPr>
        <a:xfrm>
          <a:off x="14325111" y="924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8041</xdr:rowOff>
    </xdr:from>
    <xdr:to>
      <xdr:col>72</xdr:col>
      <xdr:colOff>38100</xdr:colOff>
      <xdr:row>57</xdr:row>
      <xdr:rowOff>109641</xdr:rowOff>
    </xdr:to>
    <xdr:sp macro="" textlink="">
      <xdr:nvSpPr>
        <xdr:cNvPr id="597" name="楕円 596"/>
        <xdr:cNvSpPr/>
      </xdr:nvSpPr>
      <xdr:spPr>
        <a:xfrm>
          <a:off x="13652500" y="978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100768</xdr:rowOff>
    </xdr:from>
    <xdr:ext cx="534377" cy="259045"/>
    <xdr:sp macro="" textlink="">
      <xdr:nvSpPr>
        <xdr:cNvPr id="598" name="テキスト ボックス 597"/>
        <xdr:cNvSpPr txBox="1"/>
      </xdr:nvSpPr>
      <xdr:spPr>
        <a:xfrm>
          <a:off x="13436111" y="987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34885</xdr:rowOff>
    </xdr:from>
    <xdr:to>
      <xdr:col>67</xdr:col>
      <xdr:colOff>101600</xdr:colOff>
      <xdr:row>57</xdr:row>
      <xdr:rowOff>136485</xdr:rowOff>
    </xdr:to>
    <xdr:sp macro="" textlink="">
      <xdr:nvSpPr>
        <xdr:cNvPr id="599" name="楕円 598"/>
        <xdr:cNvSpPr/>
      </xdr:nvSpPr>
      <xdr:spPr>
        <a:xfrm>
          <a:off x="12763500" y="980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127612</xdr:rowOff>
    </xdr:from>
    <xdr:ext cx="534377" cy="259045"/>
    <xdr:sp macro="" textlink="">
      <xdr:nvSpPr>
        <xdr:cNvPr id="600" name="テキスト ボックス 599"/>
        <xdr:cNvSpPr txBox="1"/>
      </xdr:nvSpPr>
      <xdr:spPr>
        <a:xfrm>
          <a:off x="12547111" y="990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25476</xdr:rowOff>
    </xdr:from>
    <xdr:to>
      <xdr:col>85</xdr:col>
      <xdr:colOff>127000</xdr:colOff>
      <xdr:row>79</xdr:row>
      <xdr:rowOff>44450</xdr:rowOff>
    </xdr:to>
    <xdr:cxnSp macro="">
      <xdr:nvCxnSpPr>
        <xdr:cNvPr id="629" name="直線コネクタ 628"/>
        <xdr:cNvCxnSpPr/>
      </xdr:nvCxnSpPr>
      <xdr:spPr>
        <a:xfrm>
          <a:off x="15481300" y="13570026"/>
          <a:ext cx="8382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21540</xdr:rowOff>
    </xdr:from>
    <xdr:to>
      <xdr:col>81</xdr:col>
      <xdr:colOff>50800</xdr:colOff>
      <xdr:row>79</xdr:row>
      <xdr:rowOff>25476</xdr:rowOff>
    </xdr:to>
    <xdr:cxnSp macro="">
      <xdr:nvCxnSpPr>
        <xdr:cNvPr id="632" name="直線コネクタ 631"/>
        <xdr:cNvCxnSpPr/>
      </xdr:nvCxnSpPr>
      <xdr:spPr>
        <a:xfrm>
          <a:off x="14592300" y="13566090"/>
          <a:ext cx="889000" cy="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21540</xdr:rowOff>
    </xdr:from>
    <xdr:to>
      <xdr:col>76</xdr:col>
      <xdr:colOff>114300</xdr:colOff>
      <xdr:row>79</xdr:row>
      <xdr:rowOff>30505</xdr:rowOff>
    </xdr:to>
    <xdr:cxnSp macro="">
      <xdr:nvCxnSpPr>
        <xdr:cNvPr id="635" name="直線コネクタ 634"/>
        <xdr:cNvCxnSpPr/>
      </xdr:nvCxnSpPr>
      <xdr:spPr>
        <a:xfrm flipV="1">
          <a:off x="13703300" y="13566090"/>
          <a:ext cx="889000" cy="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69766</xdr:rowOff>
    </xdr:from>
    <xdr:ext cx="469744" cy="259045"/>
    <xdr:sp macro="" textlink="">
      <xdr:nvSpPr>
        <xdr:cNvPr id="637" name="テキスト ボックス 636"/>
        <xdr:cNvSpPr txBox="1"/>
      </xdr:nvSpPr>
      <xdr:spPr>
        <a:xfrm>
          <a:off x="14357428" y="136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11773</xdr:rowOff>
    </xdr:from>
    <xdr:to>
      <xdr:col>71</xdr:col>
      <xdr:colOff>177800</xdr:colOff>
      <xdr:row>79</xdr:row>
      <xdr:rowOff>30505</xdr:rowOff>
    </xdr:to>
    <xdr:cxnSp macro="">
      <xdr:nvCxnSpPr>
        <xdr:cNvPr id="638" name="直線コネクタ 637"/>
        <xdr:cNvCxnSpPr/>
      </xdr:nvCxnSpPr>
      <xdr:spPr>
        <a:xfrm>
          <a:off x="12814300" y="13556323"/>
          <a:ext cx="889000" cy="1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90106</xdr:rowOff>
    </xdr:from>
    <xdr:to>
      <xdr:col>67</xdr:col>
      <xdr:colOff>101600</xdr:colOff>
      <xdr:row>79</xdr:row>
      <xdr:rowOff>20256</xdr:rowOff>
    </xdr:to>
    <xdr:sp macro="" textlink="">
      <xdr:nvSpPr>
        <xdr:cNvPr id="641" name="フローチャート: 判断 640"/>
        <xdr:cNvSpPr/>
      </xdr:nvSpPr>
      <xdr:spPr>
        <a:xfrm>
          <a:off x="12763500" y="1346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36783</xdr:rowOff>
    </xdr:from>
    <xdr:ext cx="469744" cy="259045"/>
    <xdr:sp macro="" textlink="">
      <xdr:nvSpPr>
        <xdr:cNvPr id="642" name="テキスト ボックス 641"/>
        <xdr:cNvSpPr txBox="1"/>
      </xdr:nvSpPr>
      <xdr:spPr>
        <a:xfrm>
          <a:off x="12579428" y="1323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249299" cy="259045"/>
    <xdr:sp macro="" textlink="">
      <xdr:nvSpPr>
        <xdr:cNvPr id="649" name="災害復旧費該当値テキスト"/>
        <xdr:cNvSpPr txBox="1"/>
      </xdr:nvSpPr>
      <xdr:spPr>
        <a:xfrm>
          <a:off x="16370300" y="13474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146126</xdr:rowOff>
    </xdr:from>
    <xdr:to>
      <xdr:col>81</xdr:col>
      <xdr:colOff>101600</xdr:colOff>
      <xdr:row>79</xdr:row>
      <xdr:rowOff>76276</xdr:rowOff>
    </xdr:to>
    <xdr:sp macro="" textlink="">
      <xdr:nvSpPr>
        <xdr:cNvPr id="650" name="楕円 649"/>
        <xdr:cNvSpPr/>
      </xdr:nvSpPr>
      <xdr:spPr>
        <a:xfrm>
          <a:off x="15430500" y="1351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67403</xdr:rowOff>
    </xdr:from>
    <xdr:ext cx="469744" cy="259045"/>
    <xdr:sp macro="" textlink="">
      <xdr:nvSpPr>
        <xdr:cNvPr id="651" name="テキスト ボックス 650"/>
        <xdr:cNvSpPr txBox="1"/>
      </xdr:nvSpPr>
      <xdr:spPr>
        <a:xfrm>
          <a:off x="15246428" y="1361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142190</xdr:rowOff>
    </xdr:from>
    <xdr:to>
      <xdr:col>76</xdr:col>
      <xdr:colOff>165100</xdr:colOff>
      <xdr:row>79</xdr:row>
      <xdr:rowOff>72340</xdr:rowOff>
    </xdr:to>
    <xdr:sp macro="" textlink="">
      <xdr:nvSpPr>
        <xdr:cNvPr id="652" name="楕円 651"/>
        <xdr:cNvSpPr/>
      </xdr:nvSpPr>
      <xdr:spPr>
        <a:xfrm>
          <a:off x="14541500" y="135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88867</xdr:rowOff>
    </xdr:from>
    <xdr:ext cx="469744" cy="259045"/>
    <xdr:sp macro="" textlink="">
      <xdr:nvSpPr>
        <xdr:cNvPr id="653" name="テキスト ボックス 652"/>
        <xdr:cNvSpPr txBox="1"/>
      </xdr:nvSpPr>
      <xdr:spPr>
        <a:xfrm>
          <a:off x="14357428" y="1329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151155</xdr:rowOff>
    </xdr:from>
    <xdr:to>
      <xdr:col>72</xdr:col>
      <xdr:colOff>38100</xdr:colOff>
      <xdr:row>79</xdr:row>
      <xdr:rowOff>81305</xdr:rowOff>
    </xdr:to>
    <xdr:sp macro="" textlink="">
      <xdr:nvSpPr>
        <xdr:cNvPr id="654" name="楕円 653"/>
        <xdr:cNvSpPr/>
      </xdr:nvSpPr>
      <xdr:spPr>
        <a:xfrm>
          <a:off x="13652500" y="135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72432</xdr:rowOff>
    </xdr:from>
    <xdr:ext cx="469744" cy="259045"/>
    <xdr:sp macro="" textlink="">
      <xdr:nvSpPr>
        <xdr:cNvPr id="655" name="テキスト ボックス 654"/>
        <xdr:cNvSpPr txBox="1"/>
      </xdr:nvSpPr>
      <xdr:spPr>
        <a:xfrm>
          <a:off x="13468428" y="13616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132423</xdr:rowOff>
    </xdr:from>
    <xdr:to>
      <xdr:col>67</xdr:col>
      <xdr:colOff>101600</xdr:colOff>
      <xdr:row>79</xdr:row>
      <xdr:rowOff>62573</xdr:rowOff>
    </xdr:to>
    <xdr:sp macro="" textlink="">
      <xdr:nvSpPr>
        <xdr:cNvPr id="656" name="楕円 655"/>
        <xdr:cNvSpPr/>
      </xdr:nvSpPr>
      <xdr:spPr>
        <a:xfrm>
          <a:off x="12763500" y="1350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53700</xdr:rowOff>
    </xdr:from>
    <xdr:ext cx="469744" cy="259045"/>
    <xdr:sp macro="" textlink="">
      <xdr:nvSpPr>
        <xdr:cNvPr id="657" name="テキスト ボックス 656"/>
        <xdr:cNvSpPr txBox="1"/>
      </xdr:nvSpPr>
      <xdr:spPr>
        <a:xfrm>
          <a:off x="12579428" y="135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54448</xdr:rowOff>
    </xdr:from>
    <xdr:to>
      <xdr:col>85</xdr:col>
      <xdr:colOff>127000</xdr:colOff>
      <xdr:row>96</xdr:row>
      <xdr:rowOff>2949</xdr:rowOff>
    </xdr:to>
    <xdr:cxnSp macro="">
      <xdr:nvCxnSpPr>
        <xdr:cNvPr id="688" name="直線コネクタ 687"/>
        <xdr:cNvCxnSpPr/>
      </xdr:nvCxnSpPr>
      <xdr:spPr>
        <a:xfrm>
          <a:off x="15481300" y="16342198"/>
          <a:ext cx="838200" cy="11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54350</xdr:rowOff>
    </xdr:from>
    <xdr:to>
      <xdr:col>81</xdr:col>
      <xdr:colOff>50800</xdr:colOff>
      <xdr:row>95</xdr:row>
      <xdr:rowOff>54448</xdr:rowOff>
    </xdr:to>
    <xdr:cxnSp macro="">
      <xdr:nvCxnSpPr>
        <xdr:cNvPr id="691" name="直線コネクタ 690"/>
        <xdr:cNvCxnSpPr/>
      </xdr:nvCxnSpPr>
      <xdr:spPr>
        <a:xfrm>
          <a:off x="14592300" y="16342100"/>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157821</xdr:rowOff>
    </xdr:from>
    <xdr:ext cx="534377" cy="259045"/>
    <xdr:sp macro="" textlink="">
      <xdr:nvSpPr>
        <xdr:cNvPr id="693" name="テキスト ボックス 692"/>
        <xdr:cNvSpPr txBox="1"/>
      </xdr:nvSpPr>
      <xdr:spPr>
        <a:xfrm>
          <a:off x="15214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54350</xdr:rowOff>
    </xdr:from>
    <xdr:to>
      <xdr:col>76</xdr:col>
      <xdr:colOff>114300</xdr:colOff>
      <xdr:row>95</xdr:row>
      <xdr:rowOff>69373</xdr:rowOff>
    </xdr:to>
    <xdr:cxnSp macro="">
      <xdr:nvCxnSpPr>
        <xdr:cNvPr id="694" name="直線コネクタ 693"/>
        <xdr:cNvCxnSpPr/>
      </xdr:nvCxnSpPr>
      <xdr:spPr>
        <a:xfrm flipV="1">
          <a:off x="13703300" y="16342100"/>
          <a:ext cx="8890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160596</xdr:rowOff>
    </xdr:from>
    <xdr:ext cx="534377" cy="259045"/>
    <xdr:sp macro="" textlink="">
      <xdr:nvSpPr>
        <xdr:cNvPr id="696" name="テキスト ボックス 695"/>
        <xdr:cNvSpPr txBox="1"/>
      </xdr:nvSpPr>
      <xdr:spPr>
        <a:xfrm>
          <a:off x="14325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58107</xdr:rowOff>
    </xdr:from>
    <xdr:to>
      <xdr:col>71</xdr:col>
      <xdr:colOff>177800</xdr:colOff>
      <xdr:row>95</xdr:row>
      <xdr:rowOff>69373</xdr:rowOff>
    </xdr:to>
    <xdr:cxnSp macro="">
      <xdr:nvCxnSpPr>
        <xdr:cNvPr id="697" name="直線コネクタ 696"/>
        <xdr:cNvCxnSpPr/>
      </xdr:nvCxnSpPr>
      <xdr:spPr>
        <a:xfrm>
          <a:off x="12814300" y="16345857"/>
          <a:ext cx="889000" cy="1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160776</xdr:rowOff>
    </xdr:from>
    <xdr:ext cx="534377" cy="259045"/>
    <xdr:sp macro="" textlink="">
      <xdr:nvSpPr>
        <xdr:cNvPr id="699" name="テキスト ボックス 698"/>
        <xdr:cNvSpPr txBox="1"/>
      </xdr:nvSpPr>
      <xdr:spPr>
        <a:xfrm>
          <a:off x="13436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116315</xdr:rowOff>
    </xdr:from>
    <xdr:to>
      <xdr:col>67</xdr:col>
      <xdr:colOff>101600</xdr:colOff>
      <xdr:row>95</xdr:row>
      <xdr:rowOff>46465</xdr:rowOff>
    </xdr:to>
    <xdr:sp macro="" textlink="">
      <xdr:nvSpPr>
        <xdr:cNvPr id="700" name="フローチャート: 判断 699"/>
        <xdr:cNvSpPr/>
      </xdr:nvSpPr>
      <xdr:spPr>
        <a:xfrm>
          <a:off x="12763500" y="1623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62992</xdr:rowOff>
    </xdr:from>
    <xdr:ext cx="534377" cy="259045"/>
    <xdr:sp macro="" textlink="">
      <xdr:nvSpPr>
        <xdr:cNvPr id="701" name="テキスト ボックス 700"/>
        <xdr:cNvSpPr txBox="1"/>
      </xdr:nvSpPr>
      <xdr:spPr>
        <a:xfrm>
          <a:off x="12547111" y="1600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123599</xdr:rowOff>
    </xdr:from>
    <xdr:to>
      <xdr:col>85</xdr:col>
      <xdr:colOff>177800</xdr:colOff>
      <xdr:row>96</xdr:row>
      <xdr:rowOff>53749</xdr:rowOff>
    </xdr:to>
    <xdr:sp macro="" textlink="">
      <xdr:nvSpPr>
        <xdr:cNvPr id="707" name="楕円 706"/>
        <xdr:cNvSpPr/>
      </xdr:nvSpPr>
      <xdr:spPr>
        <a:xfrm>
          <a:off x="16268700" y="1641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102026</xdr:rowOff>
    </xdr:from>
    <xdr:ext cx="534377" cy="259045"/>
    <xdr:sp macro="" textlink="">
      <xdr:nvSpPr>
        <xdr:cNvPr id="708" name="公債費該当値テキスト"/>
        <xdr:cNvSpPr txBox="1"/>
      </xdr:nvSpPr>
      <xdr:spPr>
        <a:xfrm>
          <a:off x="16370300" y="1638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3648</xdr:rowOff>
    </xdr:from>
    <xdr:to>
      <xdr:col>81</xdr:col>
      <xdr:colOff>101600</xdr:colOff>
      <xdr:row>95</xdr:row>
      <xdr:rowOff>105248</xdr:rowOff>
    </xdr:to>
    <xdr:sp macro="" textlink="">
      <xdr:nvSpPr>
        <xdr:cNvPr id="709" name="楕円 708"/>
        <xdr:cNvSpPr/>
      </xdr:nvSpPr>
      <xdr:spPr>
        <a:xfrm>
          <a:off x="15430500" y="1629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121775</xdr:rowOff>
    </xdr:from>
    <xdr:ext cx="534377" cy="259045"/>
    <xdr:sp macro="" textlink="">
      <xdr:nvSpPr>
        <xdr:cNvPr id="710" name="テキスト ボックス 709"/>
        <xdr:cNvSpPr txBox="1"/>
      </xdr:nvSpPr>
      <xdr:spPr>
        <a:xfrm>
          <a:off x="15214111" y="1606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3550</xdr:rowOff>
    </xdr:from>
    <xdr:to>
      <xdr:col>76</xdr:col>
      <xdr:colOff>165100</xdr:colOff>
      <xdr:row>95</xdr:row>
      <xdr:rowOff>105150</xdr:rowOff>
    </xdr:to>
    <xdr:sp macro="" textlink="">
      <xdr:nvSpPr>
        <xdr:cNvPr id="711" name="楕円 710"/>
        <xdr:cNvSpPr/>
      </xdr:nvSpPr>
      <xdr:spPr>
        <a:xfrm>
          <a:off x="14541500" y="162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121677</xdr:rowOff>
    </xdr:from>
    <xdr:ext cx="534377" cy="259045"/>
    <xdr:sp macro="" textlink="">
      <xdr:nvSpPr>
        <xdr:cNvPr id="712" name="テキスト ボックス 711"/>
        <xdr:cNvSpPr txBox="1"/>
      </xdr:nvSpPr>
      <xdr:spPr>
        <a:xfrm>
          <a:off x="14325111" y="1606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18573</xdr:rowOff>
    </xdr:from>
    <xdr:to>
      <xdr:col>72</xdr:col>
      <xdr:colOff>38100</xdr:colOff>
      <xdr:row>95</xdr:row>
      <xdr:rowOff>120173</xdr:rowOff>
    </xdr:to>
    <xdr:sp macro="" textlink="">
      <xdr:nvSpPr>
        <xdr:cNvPr id="713" name="楕円 712"/>
        <xdr:cNvSpPr/>
      </xdr:nvSpPr>
      <xdr:spPr>
        <a:xfrm>
          <a:off x="13652500" y="163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136700</xdr:rowOff>
    </xdr:from>
    <xdr:ext cx="534377" cy="259045"/>
    <xdr:sp macro="" textlink="">
      <xdr:nvSpPr>
        <xdr:cNvPr id="714" name="テキスト ボックス 713"/>
        <xdr:cNvSpPr txBox="1"/>
      </xdr:nvSpPr>
      <xdr:spPr>
        <a:xfrm>
          <a:off x="13436111" y="1608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7307</xdr:rowOff>
    </xdr:from>
    <xdr:to>
      <xdr:col>67</xdr:col>
      <xdr:colOff>101600</xdr:colOff>
      <xdr:row>95</xdr:row>
      <xdr:rowOff>108907</xdr:rowOff>
    </xdr:to>
    <xdr:sp macro="" textlink="">
      <xdr:nvSpPr>
        <xdr:cNvPr id="715" name="楕円 714"/>
        <xdr:cNvSpPr/>
      </xdr:nvSpPr>
      <xdr:spPr>
        <a:xfrm>
          <a:off x="12763500" y="1629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100034</xdr:rowOff>
    </xdr:from>
    <xdr:ext cx="534377" cy="259045"/>
    <xdr:sp macro="" textlink="">
      <xdr:nvSpPr>
        <xdr:cNvPr id="716" name="テキスト ボックス 715"/>
        <xdr:cNvSpPr txBox="1"/>
      </xdr:nvSpPr>
      <xdr:spPr>
        <a:xfrm>
          <a:off x="12547111" y="1638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133299</xdr:rowOff>
    </xdr:from>
    <xdr:to>
      <xdr:col>111</xdr:col>
      <xdr:colOff>177800</xdr:colOff>
      <xdr:row>38</xdr:row>
      <xdr:rowOff>139700</xdr:rowOff>
    </xdr:to>
    <xdr:cxnSp macro="">
      <xdr:nvCxnSpPr>
        <xdr:cNvPr id="746" name="直線コネクタ 745"/>
        <xdr:cNvCxnSpPr/>
      </xdr:nvCxnSpPr>
      <xdr:spPr>
        <a:xfrm>
          <a:off x="20434300" y="664839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133299</xdr:rowOff>
    </xdr:from>
    <xdr:to>
      <xdr:col>107</xdr:col>
      <xdr:colOff>50800</xdr:colOff>
      <xdr:row>38</xdr:row>
      <xdr:rowOff>139700</xdr:rowOff>
    </xdr:to>
    <xdr:cxnSp macro="">
      <xdr:nvCxnSpPr>
        <xdr:cNvPr id="749" name="直線コネクタ 748"/>
        <xdr:cNvCxnSpPr/>
      </xdr:nvCxnSpPr>
      <xdr:spPr>
        <a:xfrm flipV="1">
          <a:off x="19545300" y="664839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132156</xdr:rowOff>
    </xdr:from>
    <xdr:to>
      <xdr:col>102</xdr:col>
      <xdr:colOff>114300</xdr:colOff>
      <xdr:row>38</xdr:row>
      <xdr:rowOff>139700</xdr:rowOff>
    </xdr:to>
    <xdr:cxnSp macro="">
      <xdr:nvCxnSpPr>
        <xdr:cNvPr id="752" name="直線コネクタ 751"/>
        <xdr:cNvCxnSpPr/>
      </xdr:nvCxnSpPr>
      <xdr:spPr>
        <a:xfrm>
          <a:off x="18656300" y="6304356"/>
          <a:ext cx="889000" cy="35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50495</xdr:rowOff>
    </xdr:from>
    <xdr:to>
      <xdr:col>98</xdr:col>
      <xdr:colOff>38100</xdr:colOff>
      <xdr:row>38</xdr:row>
      <xdr:rowOff>152095</xdr:rowOff>
    </xdr:to>
    <xdr:sp macro="" textlink="">
      <xdr:nvSpPr>
        <xdr:cNvPr id="755" name="フローチャート: 判断 754"/>
        <xdr:cNvSpPr/>
      </xdr:nvSpPr>
      <xdr:spPr>
        <a:xfrm>
          <a:off x="18605500" y="65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143222</xdr:rowOff>
    </xdr:from>
    <xdr:ext cx="378565" cy="259045"/>
    <xdr:sp macro="" textlink="">
      <xdr:nvSpPr>
        <xdr:cNvPr id="756" name="テキスト ボックス 755"/>
        <xdr:cNvSpPr txBox="1"/>
      </xdr:nvSpPr>
      <xdr:spPr>
        <a:xfrm>
          <a:off x="18467017" y="6658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82499</xdr:rowOff>
    </xdr:from>
    <xdr:to>
      <xdr:col>107</xdr:col>
      <xdr:colOff>101600</xdr:colOff>
      <xdr:row>39</xdr:row>
      <xdr:rowOff>12649</xdr:rowOff>
    </xdr:to>
    <xdr:sp macro="" textlink="">
      <xdr:nvSpPr>
        <xdr:cNvPr id="766" name="楕円 765"/>
        <xdr:cNvSpPr/>
      </xdr:nvSpPr>
      <xdr:spPr>
        <a:xfrm>
          <a:off x="20383500" y="65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3776</xdr:rowOff>
    </xdr:from>
    <xdr:ext cx="313932" cy="259045"/>
    <xdr:sp macro="" textlink="">
      <xdr:nvSpPr>
        <xdr:cNvPr id="767" name="テキスト ボックス 766"/>
        <xdr:cNvSpPr txBox="1"/>
      </xdr:nvSpPr>
      <xdr:spPr>
        <a:xfrm>
          <a:off x="20277333" y="66903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81356</xdr:rowOff>
    </xdr:from>
    <xdr:to>
      <xdr:col>98</xdr:col>
      <xdr:colOff>38100</xdr:colOff>
      <xdr:row>37</xdr:row>
      <xdr:rowOff>11506</xdr:rowOff>
    </xdr:to>
    <xdr:sp macro="" textlink="">
      <xdr:nvSpPr>
        <xdr:cNvPr id="770" name="楕円 769"/>
        <xdr:cNvSpPr/>
      </xdr:nvSpPr>
      <xdr:spPr>
        <a:xfrm>
          <a:off x="18605500" y="6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28033</xdr:rowOff>
    </xdr:from>
    <xdr:ext cx="469744" cy="259045"/>
    <xdr:sp macro="" textlink="">
      <xdr:nvSpPr>
        <xdr:cNvPr id="771" name="テキスト ボックス 770"/>
        <xdr:cNvSpPr txBox="1"/>
      </xdr:nvSpPr>
      <xdr:spPr>
        <a:xfrm>
          <a:off x="18421428" y="602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住民一人当たりのコストについて、議会費・衛生費・農林水産業費・土木費・消防費は、類似団体内平均値を上回っております。</a:t>
          </a:r>
          <a:endParaRPr lang="ja-JP" altLang="ja-JP" sz="1400">
            <a:effectLst/>
          </a:endParaRPr>
        </a:p>
        <a:p>
          <a:pPr algn="l"/>
          <a:r>
            <a:rPr lang="ja-JP" altLang="ja-JP" sz="1100" b="1" i="0">
              <a:solidFill>
                <a:schemeClr val="dk1"/>
              </a:solidFill>
              <a:effectLst/>
              <a:latin typeface="+mn-lt"/>
              <a:ea typeface="+mn-ea"/>
              <a:cs typeface="+mn-cs"/>
            </a:rPr>
            <a:t>　衛生費・消防費については、廃棄物処理</a:t>
          </a:r>
          <a:r>
            <a:rPr lang="ja-JP" altLang="en-US" sz="1100" b="1" i="0">
              <a:solidFill>
                <a:schemeClr val="dk1"/>
              </a:solidFill>
              <a:effectLst/>
              <a:latin typeface="+mn-lt"/>
              <a:ea typeface="+mn-ea"/>
              <a:cs typeface="+mn-cs"/>
            </a:rPr>
            <a:t>や</a:t>
          </a:r>
          <a:r>
            <a:rPr lang="ja-JP" altLang="ja-JP" sz="1100" b="1" i="0">
              <a:solidFill>
                <a:schemeClr val="dk1"/>
              </a:solidFill>
              <a:effectLst/>
              <a:latin typeface="+mn-lt"/>
              <a:ea typeface="+mn-ea"/>
              <a:cs typeface="+mn-cs"/>
            </a:rPr>
            <a:t>消防などの業務を市単独で実施していることによるものであります。</a:t>
          </a:r>
          <a:endParaRPr lang="ja-JP" altLang="ja-JP" sz="1400">
            <a:effectLst/>
          </a:endParaRPr>
        </a:p>
        <a:p>
          <a:pPr algn="l"/>
          <a:r>
            <a:rPr lang="ja-JP" altLang="ja-JP" sz="1100" b="1" i="0">
              <a:solidFill>
                <a:schemeClr val="dk1"/>
              </a:solidFill>
              <a:effectLst/>
              <a:latin typeface="+mn-lt"/>
              <a:ea typeface="+mn-ea"/>
              <a:cs typeface="+mn-cs"/>
            </a:rPr>
            <a:t>　</a:t>
          </a:r>
          <a:r>
            <a:rPr lang="ja-JP" altLang="en-US" sz="1100" b="1" i="0">
              <a:solidFill>
                <a:schemeClr val="dk1"/>
              </a:solidFill>
              <a:effectLst/>
              <a:latin typeface="+mn-lt"/>
              <a:ea typeface="+mn-ea"/>
              <a:cs typeface="+mn-cs"/>
            </a:rPr>
            <a:t>土木</a:t>
          </a:r>
          <a:r>
            <a:rPr lang="ja-JP" altLang="ja-JP" sz="1100" b="1" i="0">
              <a:solidFill>
                <a:schemeClr val="dk1"/>
              </a:solidFill>
              <a:effectLst/>
              <a:latin typeface="+mn-lt"/>
              <a:ea typeface="+mn-ea"/>
              <a:cs typeface="+mn-cs"/>
            </a:rPr>
            <a:t>費については</a:t>
          </a:r>
          <a:r>
            <a:rPr lang="ja-JP" altLang="en-US" sz="1100" b="1" i="0">
              <a:solidFill>
                <a:schemeClr val="dk1"/>
              </a:solidFill>
              <a:effectLst/>
              <a:latin typeface="+mn-lt"/>
              <a:ea typeface="+mn-ea"/>
              <a:cs typeface="+mn-cs"/>
            </a:rPr>
            <a:t>、亀山駅周辺整備</a:t>
          </a:r>
          <a:r>
            <a:rPr lang="ja-JP" altLang="ja-JP" sz="1100" b="1" i="0">
              <a:solidFill>
                <a:schemeClr val="dk1"/>
              </a:solidFill>
              <a:effectLst/>
              <a:latin typeface="+mn-lt"/>
              <a:ea typeface="+mn-ea"/>
              <a:cs typeface="+mn-cs"/>
            </a:rPr>
            <a:t>事業</a:t>
          </a:r>
          <a:r>
            <a:rPr lang="ja-JP" altLang="en-US" sz="1100" b="1" i="0">
              <a:solidFill>
                <a:schemeClr val="dk1"/>
              </a:solidFill>
              <a:effectLst/>
              <a:latin typeface="+mn-lt"/>
              <a:ea typeface="+mn-ea"/>
              <a:cs typeface="+mn-cs"/>
            </a:rPr>
            <a:t>が令和元年度から大きく進捗したこと</a:t>
          </a:r>
          <a:r>
            <a:rPr lang="ja-JP" altLang="ja-JP" sz="1100" b="1" i="0">
              <a:solidFill>
                <a:schemeClr val="dk1"/>
              </a:solidFill>
              <a:effectLst/>
              <a:latin typeface="+mn-lt"/>
              <a:ea typeface="+mn-ea"/>
              <a:cs typeface="+mn-cs"/>
            </a:rPr>
            <a:t>によるものであります。</a:t>
          </a:r>
          <a:endParaRPr lang="ja-JP" altLang="ja-JP" sz="1400">
            <a:effectLst/>
          </a:endParaRPr>
        </a:p>
        <a:p>
          <a:pPr algn="l" rtl="1" eaLnBrk="1" fontAlgn="auto" latinLnBrk="0" hangingPunct="1"/>
          <a:r>
            <a:rPr lang="ja-JP" altLang="ja-JP" sz="1100" b="1" i="0">
              <a:solidFill>
                <a:schemeClr val="dk1"/>
              </a:solidFill>
              <a:effectLst/>
              <a:latin typeface="+mn-lt"/>
              <a:ea typeface="+mn-ea"/>
              <a:cs typeface="+mn-cs"/>
            </a:rPr>
            <a:t>　今後はより一層、行財政改革を推進することにより改善を図ります。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三重県亀山市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標準財政規模に対する財政調整基金残高</a:t>
          </a:r>
          <a:r>
            <a:rPr lang="ja-JP" altLang="en-US" sz="1100" b="1" i="0">
              <a:solidFill>
                <a:schemeClr val="dk1"/>
              </a:solidFill>
              <a:effectLst/>
              <a:latin typeface="+mn-lt"/>
              <a:ea typeface="+mn-ea"/>
              <a:cs typeface="+mn-cs"/>
            </a:rPr>
            <a:t>と実質収支額の占める</a:t>
          </a:r>
          <a:r>
            <a:rPr lang="ja-JP" altLang="ja-JP" sz="1100" b="1" i="0">
              <a:solidFill>
                <a:schemeClr val="dk1"/>
              </a:solidFill>
              <a:effectLst/>
              <a:latin typeface="+mn-lt"/>
              <a:ea typeface="+mn-ea"/>
              <a:cs typeface="+mn-cs"/>
            </a:rPr>
            <a:t>割合は、前年度より減少しております。</a:t>
          </a:r>
          <a:endParaRPr lang="ja-JP" altLang="ja-JP" sz="1400">
            <a:effectLst/>
          </a:endParaRPr>
        </a:p>
        <a:p>
          <a:pPr algn="l" rtl="1"/>
          <a:r>
            <a:rPr lang="ja-JP" altLang="ja-JP" sz="1100" b="1" i="0">
              <a:solidFill>
                <a:schemeClr val="dk1"/>
              </a:solidFill>
              <a:effectLst/>
              <a:latin typeface="+mn-lt"/>
              <a:ea typeface="+mn-ea"/>
              <a:cs typeface="+mn-cs"/>
            </a:rPr>
            <a:t>　また、実質単年度収支について、前年度より</a:t>
          </a:r>
          <a:r>
            <a:rPr lang="ja-JP" altLang="en-US" sz="1100" b="1" i="0">
              <a:solidFill>
                <a:schemeClr val="dk1"/>
              </a:solidFill>
              <a:effectLst/>
              <a:latin typeface="+mn-lt"/>
              <a:ea typeface="+mn-ea"/>
              <a:cs typeface="+mn-cs"/>
            </a:rPr>
            <a:t>４</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１２</a:t>
          </a:r>
          <a:r>
            <a:rPr lang="ja-JP" altLang="ja-JP" sz="1100" b="1" i="0">
              <a:solidFill>
                <a:schemeClr val="dk1"/>
              </a:solidFill>
              <a:effectLst/>
              <a:latin typeface="+mn-lt"/>
              <a:ea typeface="+mn-ea"/>
              <a:cs typeface="+mn-cs"/>
            </a:rPr>
            <a:t>ポイント低下し、マイナス傾向が強くなっています。</a:t>
          </a:r>
          <a:endParaRPr lang="ja-JP" altLang="ja-JP" sz="1400">
            <a:effectLst/>
          </a:endParaRPr>
        </a:p>
        <a:p>
          <a:pPr algn="l" rtl="1"/>
          <a:r>
            <a:rPr lang="ja-JP" altLang="ja-JP" sz="1100" b="1" i="0">
              <a:solidFill>
                <a:schemeClr val="dk1"/>
              </a:solidFill>
              <a:effectLst/>
              <a:latin typeface="+mn-lt"/>
              <a:ea typeface="+mn-ea"/>
              <a:cs typeface="+mn-cs"/>
            </a:rPr>
            <a:t>　今後は、経済事情の影響や市税の減収などにより、財源不足が生じたときなど、年度間の財源の不均衡を調整するために、計画的な財政調整基金の運用を図ります。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三重県亀山市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ja-JP" sz="1100" b="1" i="0">
              <a:solidFill>
                <a:schemeClr val="dk1"/>
              </a:solidFill>
              <a:effectLst/>
              <a:latin typeface="+mn-lt"/>
              <a:ea typeface="+mn-ea"/>
              <a:cs typeface="+mn-cs"/>
            </a:rPr>
            <a:t>一般会計、特別会計及び企業会計において実質赤字はなく、連結実質赤字比率は、［指標なし］となっています。</a:t>
          </a:r>
          <a:endParaRPr lang="ja-JP" altLang="ja-JP" sz="1100">
            <a:effectLst/>
          </a:endParaRPr>
        </a:p>
        <a:p>
          <a:pPr algn="l" rtl="1"/>
          <a:r>
            <a:rPr lang="ja-JP" altLang="ja-JP" sz="1100" b="1" i="0">
              <a:solidFill>
                <a:schemeClr val="dk1"/>
              </a:solidFill>
              <a:effectLst/>
              <a:latin typeface="+mn-lt"/>
              <a:ea typeface="+mn-ea"/>
              <a:cs typeface="+mn-cs"/>
            </a:rPr>
            <a:t>　今後は、市税の緩やかな減収が見込まれるため、特別会計にあっては、収入の増加に努め、事業の経費は、主として事業の経営に伴う収入を充てるという基本原則を再確認し、経営の健全化に努めます。</a:t>
          </a:r>
          <a:endParaRPr lang="ja-JP" altLang="ja-JP" sz="1100">
            <a:effectLst/>
          </a:endParaRPr>
        </a:p>
        <a:p>
          <a:pPr algn="l"/>
          <a:r>
            <a:rPr lang="ja-JP" altLang="ja-JP" sz="1100" b="1" i="0">
              <a:solidFill>
                <a:schemeClr val="dk1"/>
              </a:solidFill>
              <a:effectLst/>
              <a:latin typeface="+mn-lt"/>
              <a:ea typeface="+mn-ea"/>
              <a:cs typeface="+mn-cs"/>
            </a:rPr>
            <a:t>　また、企業会計については、独立採算制を基本原則に掲げ、経営の健全化に努め、歳入の確保、経費の縮減に努め、一般会計からの繰出しに依存しないような経営の健全化に努めます。</a:t>
          </a:r>
          <a:endParaRPr lang="ja-JP" altLang="ja-JP" sz="11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21696712</v>
      </c>
      <c r="BO4" s="462"/>
      <c r="BP4" s="462"/>
      <c r="BQ4" s="462"/>
      <c r="BR4" s="462"/>
      <c r="BS4" s="462"/>
      <c r="BT4" s="462"/>
      <c r="BU4" s="463"/>
      <c r="BV4" s="461">
        <v>21534909</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5.0999999999999996</v>
      </c>
      <c r="CU4" s="646"/>
      <c r="CV4" s="646"/>
      <c r="CW4" s="646"/>
      <c r="CX4" s="646"/>
      <c r="CY4" s="646"/>
      <c r="CZ4" s="646"/>
      <c r="DA4" s="647"/>
      <c r="DB4" s="645">
        <v>7.7</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20947896</v>
      </c>
      <c r="BO5" s="467"/>
      <c r="BP5" s="467"/>
      <c r="BQ5" s="467"/>
      <c r="BR5" s="467"/>
      <c r="BS5" s="467"/>
      <c r="BT5" s="467"/>
      <c r="BU5" s="468"/>
      <c r="BV5" s="466">
        <v>20302811</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88.1</v>
      </c>
      <c r="CU5" s="437"/>
      <c r="CV5" s="437"/>
      <c r="CW5" s="437"/>
      <c r="CX5" s="437"/>
      <c r="CY5" s="437"/>
      <c r="CZ5" s="437"/>
      <c r="DA5" s="438"/>
      <c r="DB5" s="436">
        <v>86.5</v>
      </c>
      <c r="DC5" s="437"/>
      <c r="DD5" s="437"/>
      <c r="DE5" s="437"/>
      <c r="DF5" s="437"/>
      <c r="DG5" s="437"/>
      <c r="DH5" s="437"/>
      <c r="DI5" s="438"/>
      <c r="DJ5" s="186"/>
      <c r="DK5" s="186"/>
      <c r="DL5" s="186"/>
      <c r="DM5" s="186"/>
      <c r="DN5" s="186"/>
      <c r="DO5" s="186"/>
    </row>
    <row r="6" spans="1:119" ht="18.75" customHeight="1" x14ac:dyDescent="0.2">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748816</v>
      </c>
      <c r="BO6" s="467"/>
      <c r="BP6" s="467"/>
      <c r="BQ6" s="467"/>
      <c r="BR6" s="467"/>
      <c r="BS6" s="467"/>
      <c r="BT6" s="467"/>
      <c r="BU6" s="468"/>
      <c r="BV6" s="466">
        <v>1232098</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91.7</v>
      </c>
      <c r="CU6" s="620"/>
      <c r="CV6" s="620"/>
      <c r="CW6" s="620"/>
      <c r="CX6" s="620"/>
      <c r="CY6" s="620"/>
      <c r="CZ6" s="620"/>
      <c r="DA6" s="621"/>
      <c r="DB6" s="619">
        <v>90.4</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95065</v>
      </c>
      <c r="BO7" s="467"/>
      <c r="BP7" s="467"/>
      <c r="BQ7" s="467"/>
      <c r="BR7" s="467"/>
      <c r="BS7" s="467"/>
      <c r="BT7" s="467"/>
      <c r="BU7" s="468"/>
      <c r="BV7" s="466">
        <v>213869</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12790434</v>
      </c>
      <c r="CU7" s="467"/>
      <c r="CV7" s="467"/>
      <c r="CW7" s="467"/>
      <c r="CX7" s="467"/>
      <c r="CY7" s="467"/>
      <c r="CZ7" s="467"/>
      <c r="DA7" s="468"/>
      <c r="DB7" s="466">
        <v>13168471</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653751</v>
      </c>
      <c r="BO8" s="467"/>
      <c r="BP8" s="467"/>
      <c r="BQ8" s="467"/>
      <c r="BR8" s="467"/>
      <c r="BS8" s="467"/>
      <c r="BT8" s="467"/>
      <c r="BU8" s="468"/>
      <c r="BV8" s="466">
        <v>1018229</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0.91</v>
      </c>
      <c r="CU8" s="580"/>
      <c r="CV8" s="580"/>
      <c r="CW8" s="580"/>
      <c r="CX8" s="580"/>
      <c r="CY8" s="580"/>
      <c r="CZ8" s="580"/>
      <c r="DA8" s="581"/>
      <c r="DB8" s="579">
        <v>0.92</v>
      </c>
      <c r="DC8" s="580"/>
      <c r="DD8" s="580"/>
      <c r="DE8" s="580"/>
      <c r="DF8" s="580"/>
      <c r="DG8" s="580"/>
      <c r="DH8" s="580"/>
      <c r="DI8" s="581"/>
      <c r="DJ8" s="186"/>
      <c r="DK8" s="186"/>
      <c r="DL8" s="186"/>
      <c r="DM8" s="186"/>
      <c r="DN8" s="186"/>
      <c r="DO8" s="186"/>
    </row>
    <row r="9" spans="1:119" ht="18.75" customHeight="1" thickBot="1" x14ac:dyDescent="0.25">
      <c r="A9" s="187"/>
      <c r="B9" s="608" t="s">
        <v>112</v>
      </c>
      <c r="C9" s="609"/>
      <c r="D9" s="609"/>
      <c r="E9" s="609"/>
      <c r="F9" s="609"/>
      <c r="G9" s="609"/>
      <c r="H9" s="609"/>
      <c r="I9" s="609"/>
      <c r="J9" s="609"/>
      <c r="K9" s="529"/>
      <c r="L9" s="610" t="s">
        <v>113</v>
      </c>
      <c r="M9" s="611"/>
      <c r="N9" s="611"/>
      <c r="O9" s="611"/>
      <c r="P9" s="611"/>
      <c r="Q9" s="612"/>
      <c r="R9" s="613">
        <v>50254</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109</v>
      </c>
      <c r="AV9" s="524"/>
      <c r="AW9" s="524"/>
      <c r="AX9" s="524"/>
      <c r="AY9" s="446" t="s">
        <v>116</v>
      </c>
      <c r="AZ9" s="447"/>
      <c r="BA9" s="447"/>
      <c r="BB9" s="447"/>
      <c r="BC9" s="447"/>
      <c r="BD9" s="447"/>
      <c r="BE9" s="447"/>
      <c r="BF9" s="447"/>
      <c r="BG9" s="447"/>
      <c r="BH9" s="447"/>
      <c r="BI9" s="447"/>
      <c r="BJ9" s="447"/>
      <c r="BK9" s="447"/>
      <c r="BL9" s="447"/>
      <c r="BM9" s="448"/>
      <c r="BN9" s="466">
        <v>-364478</v>
      </c>
      <c r="BO9" s="467"/>
      <c r="BP9" s="467"/>
      <c r="BQ9" s="467"/>
      <c r="BR9" s="467"/>
      <c r="BS9" s="467"/>
      <c r="BT9" s="467"/>
      <c r="BU9" s="468"/>
      <c r="BV9" s="466">
        <v>341134</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12.2</v>
      </c>
      <c r="CU9" s="437"/>
      <c r="CV9" s="437"/>
      <c r="CW9" s="437"/>
      <c r="CX9" s="437"/>
      <c r="CY9" s="437"/>
      <c r="CZ9" s="437"/>
      <c r="DA9" s="438"/>
      <c r="DB9" s="436">
        <v>14.1</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118</v>
      </c>
      <c r="M10" s="440"/>
      <c r="N10" s="440"/>
      <c r="O10" s="440"/>
      <c r="P10" s="440"/>
      <c r="Q10" s="441"/>
      <c r="R10" s="442">
        <v>51023</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93</v>
      </c>
      <c r="AV10" s="524"/>
      <c r="AW10" s="524"/>
      <c r="AX10" s="524"/>
      <c r="AY10" s="446" t="s">
        <v>120</v>
      </c>
      <c r="AZ10" s="447"/>
      <c r="BA10" s="447"/>
      <c r="BB10" s="447"/>
      <c r="BC10" s="447"/>
      <c r="BD10" s="447"/>
      <c r="BE10" s="447"/>
      <c r="BF10" s="447"/>
      <c r="BG10" s="447"/>
      <c r="BH10" s="447"/>
      <c r="BI10" s="447"/>
      <c r="BJ10" s="447"/>
      <c r="BK10" s="447"/>
      <c r="BL10" s="447"/>
      <c r="BM10" s="448"/>
      <c r="BN10" s="466">
        <v>2874</v>
      </c>
      <c r="BO10" s="467"/>
      <c r="BP10" s="467"/>
      <c r="BQ10" s="467"/>
      <c r="BR10" s="467"/>
      <c r="BS10" s="467"/>
      <c r="BT10" s="467"/>
      <c r="BU10" s="468"/>
      <c r="BV10" s="466">
        <v>865</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2">
      <c r="A12" s="187"/>
      <c r="B12" s="582" t="s">
        <v>130</v>
      </c>
      <c r="C12" s="583"/>
      <c r="D12" s="583"/>
      <c r="E12" s="583"/>
      <c r="F12" s="583"/>
      <c r="G12" s="583"/>
      <c r="H12" s="583"/>
      <c r="I12" s="583"/>
      <c r="J12" s="583"/>
      <c r="K12" s="584"/>
      <c r="L12" s="591" t="s">
        <v>131</v>
      </c>
      <c r="M12" s="592"/>
      <c r="N12" s="592"/>
      <c r="O12" s="592"/>
      <c r="P12" s="592"/>
      <c r="Q12" s="593"/>
      <c r="R12" s="594">
        <v>49720</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678296</v>
      </c>
      <c r="BO12" s="467"/>
      <c r="BP12" s="467"/>
      <c r="BQ12" s="467"/>
      <c r="BR12" s="467"/>
      <c r="BS12" s="467"/>
      <c r="BT12" s="467"/>
      <c r="BU12" s="468"/>
      <c r="BV12" s="466">
        <v>870543</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128</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138</v>
      </c>
      <c r="N13" s="567"/>
      <c r="O13" s="567"/>
      <c r="P13" s="567"/>
      <c r="Q13" s="568"/>
      <c r="R13" s="569">
        <v>47625</v>
      </c>
      <c r="S13" s="570"/>
      <c r="T13" s="570"/>
      <c r="U13" s="570"/>
      <c r="V13" s="571"/>
      <c r="W13" s="557" t="s">
        <v>139</v>
      </c>
      <c r="X13" s="479"/>
      <c r="Y13" s="479"/>
      <c r="Z13" s="479"/>
      <c r="AA13" s="479"/>
      <c r="AB13" s="480"/>
      <c r="AC13" s="442">
        <v>717</v>
      </c>
      <c r="AD13" s="443"/>
      <c r="AE13" s="443"/>
      <c r="AF13" s="443"/>
      <c r="AG13" s="444"/>
      <c r="AH13" s="442">
        <v>704</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-1039900</v>
      </c>
      <c r="BO13" s="467"/>
      <c r="BP13" s="467"/>
      <c r="BQ13" s="467"/>
      <c r="BR13" s="467"/>
      <c r="BS13" s="467"/>
      <c r="BT13" s="467"/>
      <c r="BU13" s="468"/>
      <c r="BV13" s="466">
        <v>-528544</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1.8</v>
      </c>
      <c r="CU13" s="437"/>
      <c r="CV13" s="437"/>
      <c r="CW13" s="437"/>
      <c r="CX13" s="437"/>
      <c r="CY13" s="437"/>
      <c r="CZ13" s="437"/>
      <c r="DA13" s="438"/>
      <c r="DB13" s="436">
        <v>1.1000000000000001</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144</v>
      </c>
      <c r="M14" s="603"/>
      <c r="N14" s="603"/>
      <c r="O14" s="603"/>
      <c r="P14" s="603"/>
      <c r="Q14" s="604"/>
      <c r="R14" s="569">
        <v>49657</v>
      </c>
      <c r="S14" s="570"/>
      <c r="T14" s="570"/>
      <c r="U14" s="570"/>
      <c r="V14" s="571"/>
      <c r="W14" s="572"/>
      <c r="X14" s="482"/>
      <c r="Y14" s="482"/>
      <c r="Z14" s="482"/>
      <c r="AA14" s="482"/>
      <c r="AB14" s="483"/>
      <c r="AC14" s="562">
        <v>3.1</v>
      </c>
      <c r="AD14" s="563"/>
      <c r="AE14" s="563"/>
      <c r="AF14" s="563"/>
      <c r="AG14" s="564"/>
      <c r="AH14" s="562">
        <v>3.1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t="s">
        <v>128</v>
      </c>
      <c r="CU14" s="574"/>
      <c r="CV14" s="574"/>
      <c r="CW14" s="574"/>
      <c r="CX14" s="574"/>
      <c r="CY14" s="574"/>
      <c r="CZ14" s="574"/>
      <c r="DA14" s="575"/>
      <c r="DB14" s="573" t="s">
        <v>128</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146</v>
      </c>
      <c r="N15" s="567"/>
      <c r="O15" s="567"/>
      <c r="P15" s="567"/>
      <c r="Q15" s="568"/>
      <c r="R15" s="569">
        <v>47699</v>
      </c>
      <c r="S15" s="570"/>
      <c r="T15" s="570"/>
      <c r="U15" s="570"/>
      <c r="V15" s="571"/>
      <c r="W15" s="557" t="s">
        <v>147</v>
      </c>
      <c r="X15" s="479"/>
      <c r="Y15" s="479"/>
      <c r="Z15" s="479"/>
      <c r="AA15" s="479"/>
      <c r="AB15" s="480"/>
      <c r="AC15" s="442">
        <v>9150</v>
      </c>
      <c r="AD15" s="443"/>
      <c r="AE15" s="443"/>
      <c r="AF15" s="443"/>
      <c r="AG15" s="444"/>
      <c r="AH15" s="442">
        <v>9655</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8572842</v>
      </c>
      <c r="BO15" s="462"/>
      <c r="BP15" s="462"/>
      <c r="BQ15" s="462"/>
      <c r="BR15" s="462"/>
      <c r="BS15" s="462"/>
      <c r="BT15" s="462"/>
      <c r="BU15" s="463"/>
      <c r="BV15" s="461">
        <v>8804514</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39.5</v>
      </c>
      <c r="AD16" s="563"/>
      <c r="AE16" s="563"/>
      <c r="AF16" s="563"/>
      <c r="AG16" s="564"/>
      <c r="AH16" s="562">
        <v>41.9</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9507060</v>
      </c>
      <c r="BO16" s="467"/>
      <c r="BP16" s="467"/>
      <c r="BQ16" s="467"/>
      <c r="BR16" s="467"/>
      <c r="BS16" s="467"/>
      <c r="BT16" s="467"/>
      <c r="BU16" s="468"/>
      <c r="BV16" s="466">
        <v>9578842</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13276</v>
      </c>
      <c r="AD17" s="443"/>
      <c r="AE17" s="443"/>
      <c r="AF17" s="443"/>
      <c r="AG17" s="444"/>
      <c r="AH17" s="442">
        <v>12708</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11058806</v>
      </c>
      <c r="BO17" s="467"/>
      <c r="BP17" s="467"/>
      <c r="BQ17" s="467"/>
      <c r="BR17" s="467"/>
      <c r="BS17" s="467"/>
      <c r="BT17" s="467"/>
      <c r="BU17" s="468"/>
      <c r="BV17" s="466">
        <v>11357409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157</v>
      </c>
      <c r="C18" s="529"/>
      <c r="D18" s="529"/>
      <c r="E18" s="530"/>
      <c r="F18" s="530"/>
      <c r="G18" s="530"/>
      <c r="H18" s="530"/>
      <c r="I18" s="530"/>
      <c r="J18" s="530"/>
      <c r="K18" s="530"/>
      <c r="L18" s="531">
        <v>191.04</v>
      </c>
      <c r="M18" s="531"/>
      <c r="N18" s="531"/>
      <c r="O18" s="531"/>
      <c r="P18" s="531"/>
      <c r="Q18" s="531"/>
      <c r="R18" s="532"/>
      <c r="S18" s="532"/>
      <c r="T18" s="532"/>
      <c r="U18" s="532"/>
      <c r="V18" s="533"/>
      <c r="W18" s="547"/>
      <c r="X18" s="548"/>
      <c r="Y18" s="548"/>
      <c r="Z18" s="548"/>
      <c r="AA18" s="548"/>
      <c r="AB18" s="558"/>
      <c r="AC18" s="430">
        <v>57.4</v>
      </c>
      <c r="AD18" s="431"/>
      <c r="AE18" s="431"/>
      <c r="AF18" s="431"/>
      <c r="AG18" s="534"/>
      <c r="AH18" s="430">
        <v>55.1</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11315914</v>
      </c>
      <c r="BO18" s="467"/>
      <c r="BP18" s="467"/>
      <c r="BQ18" s="467"/>
      <c r="BR18" s="467"/>
      <c r="BS18" s="467"/>
      <c r="BT18" s="467"/>
      <c r="BU18" s="468"/>
      <c r="BV18" s="466">
        <v>11581644</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159</v>
      </c>
      <c r="C19" s="529"/>
      <c r="D19" s="529"/>
      <c r="E19" s="530"/>
      <c r="F19" s="530"/>
      <c r="G19" s="530"/>
      <c r="H19" s="530"/>
      <c r="I19" s="530"/>
      <c r="J19" s="530"/>
      <c r="K19" s="530"/>
      <c r="L19" s="536">
        <v>263</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15222753</v>
      </c>
      <c r="BO19" s="467"/>
      <c r="BP19" s="467"/>
      <c r="BQ19" s="467"/>
      <c r="BR19" s="467"/>
      <c r="BS19" s="467"/>
      <c r="BT19" s="467"/>
      <c r="BU19" s="468"/>
      <c r="BV19" s="466">
        <v>15766931</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161</v>
      </c>
      <c r="C20" s="529"/>
      <c r="D20" s="529"/>
      <c r="E20" s="530"/>
      <c r="F20" s="530"/>
      <c r="G20" s="530"/>
      <c r="H20" s="530"/>
      <c r="I20" s="530"/>
      <c r="J20" s="530"/>
      <c r="K20" s="530"/>
      <c r="L20" s="536">
        <v>19945</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15658760</v>
      </c>
      <c r="BO23" s="467"/>
      <c r="BP23" s="467"/>
      <c r="BQ23" s="467"/>
      <c r="BR23" s="467"/>
      <c r="BS23" s="467"/>
      <c r="BT23" s="467"/>
      <c r="BU23" s="468"/>
      <c r="BV23" s="466">
        <v>15938808</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170</v>
      </c>
      <c r="F24" s="440"/>
      <c r="G24" s="440"/>
      <c r="H24" s="440"/>
      <c r="I24" s="440"/>
      <c r="J24" s="440"/>
      <c r="K24" s="441"/>
      <c r="L24" s="442">
        <v>1</v>
      </c>
      <c r="M24" s="443"/>
      <c r="N24" s="443"/>
      <c r="O24" s="443"/>
      <c r="P24" s="444"/>
      <c r="Q24" s="442">
        <v>9453</v>
      </c>
      <c r="R24" s="443"/>
      <c r="S24" s="443"/>
      <c r="T24" s="443"/>
      <c r="U24" s="443"/>
      <c r="V24" s="444"/>
      <c r="W24" s="508"/>
      <c r="X24" s="499"/>
      <c r="Y24" s="500"/>
      <c r="Z24" s="439" t="s">
        <v>171</v>
      </c>
      <c r="AA24" s="440"/>
      <c r="AB24" s="440"/>
      <c r="AC24" s="440"/>
      <c r="AD24" s="440"/>
      <c r="AE24" s="440"/>
      <c r="AF24" s="440"/>
      <c r="AG24" s="441"/>
      <c r="AH24" s="442">
        <v>440</v>
      </c>
      <c r="AI24" s="443"/>
      <c r="AJ24" s="443"/>
      <c r="AK24" s="443"/>
      <c r="AL24" s="444"/>
      <c r="AM24" s="442">
        <v>1389520</v>
      </c>
      <c r="AN24" s="443"/>
      <c r="AO24" s="443"/>
      <c r="AP24" s="443"/>
      <c r="AQ24" s="443"/>
      <c r="AR24" s="444"/>
      <c r="AS24" s="442">
        <v>3158</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10287195</v>
      </c>
      <c r="BO24" s="467"/>
      <c r="BP24" s="467"/>
      <c r="BQ24" s="467"/>
      <c r="BR24" s="467"/>
      <c r="BS24" s="467"/>
      <c r="BT24" s="467"/>
      <c r="BU24" s="468"/>
      <c r="BV24" s="466">
        <v>10192528</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173</v>
      </c>
      <c r="F25" s="440"/>
      <c r="G25" s="440"/>
      <c r="H25" s="440"/>
      <c r="I25" s="440"/>
      <c r="J25" s="440"/>
      <c r="K25" s="441"/>
      <c r="L25" s="442">
        <v>1</v>
      </c>
      <c r="M25" s="443"/>
      <c r="N25" s="443"/>
      <c r="O25" s="443"/>
      <c r="P25" s="444"/>
      <c r="Q25" s="442">
        <v>7078</v>
      </c>
      <c r="R25" s="443"/>
      <c r="S25" s="443"/>
      <c r="T25" s="443"/>
      <c r="U25" s="443"/>
      <c r="V25" s="444"/>
      <c r="W25" s="508"/>
      <c r="X25" s="499"/>
      <c r="Y25" s="500"/>
      <c r="Z25" s="439" t="s">
        <v>174</v>
      </c>
      <c r="AA25" s="440"/>
      <c r="AB25" s="440"/>
      <c r="AC25" s="440"/>
      <c r="AD25" s="440"/>
      <c r="AE25" s="440"/>
      <c r="AF25" s="440"/>
      <c r="AG25" s="441"/>
      <c r="AH25" s="442">
        <v>83</v>
      </c>
      <c r="AI25" s="443"/>
      <c r="AJ25" s="443"/>
      <c r="AK25" s="443"/>
      <c r="AL25" s="444"/>
      <c r="AM25" s="442">
        <v>238210</v>
      </c>
      <c r="AN25" s="443"/>
      <c r="AO25" s="443"/>
      <c r="AP25" s="443"/>
      <c r="AQ25" s="443"/>
      <c r="AR25" s="444"/>
      <c r="AS25" s="442">
        <v>2870</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5437903</v>
      </c>
      <c r="BO25" s="462"/>
      <c r="BP25" s="462"/>
      <c r="BQ25" s="462"/>
      <c r="BR25" s="462"/>
      <c r="BS25" s="462"/>
      <c r="BT25" s="462"/>
      <c r="BU25" s="463"/>
      <c r="BV25" s="461">
        <v>4024545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176</v>
      </c>
      <c r="F26" s="440"/>
      <c r="G26" s="440"/>
      <c r="H26" s="440"/>
      <c r="I26" s="440"/>
      <c r="J26" s="440"/>
      <c r="K26" s="441"/>
      <c r="L26" s="442">
        <v>1</v>
      </c>
      <c r="M26" s="443"/>
      <c r="N26" s="443"/>
      <c r="O26" s="443"/>
      <c r="P26" s="444"/>
      <c r="Q26" s="442">
        <v>6175</v>
      </c>
      <c r="R26" s="443"/>
      <c r="S26" s="443"/>
      <c r="T26" s="443"/>
      <c r="U26" s="443"/>
      <c r="V26" s="444"/>
      <c r="W26" s="508"/>
      <c r="X26" s="499"/>
      <c r="Y26" s="500"/>
      <c r="Z26" s="439" t="s">
        <v>177</v>
      </c>
      <c r="AA26" s="521"/>
      <c r="AB26" s="521"/>
      <c r="AC26" s="521"/>
      <c r="AD26" s="521"/>
      <c r="AE26" s="521"/>
      <c r="AF26" s="521"/>
      <c r="AG26" s="522"/>
      <c r="AH26" s="442">
        <v>24</v>
      </c>
      <c r="AI26" s="443"/>
      <c r="AJ26" s="443"/>
      <c r="AK26" s="443"/>
      <c r="AL26" s="444"/>
      <c r="AM26" s="442">
        <v>61608</v>
      </c>
      <c r="AN26" s="443"/>
      <c r="AO26" s="443"/>
      <c r="AP26" s="443"/>
      <c r="AQ26" s="443"/>
      <c r="AR26" s="444"/>
      <c r="AS26" s="442">
        <v>2567</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179</v>
      </c>
      <c r="BO26" s="467"/>
      <c r="BP26" s="467"/>
      <c r="BQ26" s="467"/>
      <c r="BR26" s="467"/>
      <c r="BS26" s="467"/>
      <c r="BT26" s="467"/>
      <c r="BU26" s="468"/>
      <c r="BV26" s="466" t="s">
        <v>179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180</v>
      </c>
      <c r="F27" s="440"/>
      <c r="G27" s="440"/>
      <c r="H27" s="440"/>
      <c r="I27" s="440"/>
      <c r="J27" s="440"/>
      <c r="K27" s="441"/>
      <c r="L27" s="442">
        <v>1</v>
      </c>
      <c r="M27" s="443"/>
      <c r="N27" s="443"/>
      <c r="O27" s="443"/>
      <c r="P27" s="444"/>
      <c r="Q27" s="442">
        <v>4950</v>
      </c>
      <c r="R27" s="443"/>
      <c r="S27" s="443"/>
      <c r="T27" s="443"/>
      <c r="U27" s="443"/>
      <c r="V27" s="444"/>
      <c r="W27" s="508"/>
      <c r="X27" s="499"/>
      <c r="Y27" s="500"/>
      <c r="Z27" s="439" t="s">
        <v>181</v>
      </c>
      <c r="AA27" s="440"/>
      <c r="AB27" s="440"/>
      <c r="AC27" s="440"/>
      <c r="AD27" s="440"/>
      <c r="AE27" s="440"/>
      <c r="AF27" s="440"/>
      <c r="AG27" s="441"/>
      <c r="AH27" s="442">
        <v>19</v>
      </c>
      <c r="AI27" s="443"/>
      <c r="AJ27" s="443"/>
      <c r="AK27" s="443"/>
      <c r="AL27" s="444"/>
      <c r="AM27" s="442">
        <v>56867</v>
      </c>
      <c r="AN27" s="443"/>
      <c r="AO27" s="443"/>
      <c r="AP27" s="443"/>
      <c r="AQ27" s="443"/>
      <c r="AR27" s="444"/>
      <c r="AS27" s="442">
        <v>2993</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798125</v>
      </c>
      <c r="BO27" s="470"/>
      <c r="BP27" s="470"/>
      <c r="BQ27" s="470"/>
      <c r="BR27" s="470"/>
      <c r="BS27" s="470"/>
      <c r="BT27" s="470"/>
      <c r="BU27" s="471"/>
      <c r="BV27" s="469">
        <v>798125</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183</v>
      </c>
      <c r="F28" s="440"/>
      <c r="G28" s="440"/>
      <c r="H28" s="440"/>
      <c r="I28" s="440"/>
      <c r="J28" s="440"/>
      <c r="K28" s="441"/>
      <c r="L28" s="442">
        <v>1</v>
      </c>
      <c r="M28" s="443"/>
      <c r="N28" s="443"/>
      <c r="O28" s="443"/>
      <c r="P28" s="444"/>
      <c r="Q28" s="442">
        <v>4200</v>
      </c>
      <c r="R28" s="443"/>
      <c r="S28" s="443"/>
      <c r="T28" s="443"/>
      <c r="U28" s="443"/>
      <c r="V28" s="444"/>
      <c r="W28" s="508"/>
      <c r="X28" s="499"/>
      <c r="Y28" s="500"/>
      <c r="Z28" s="439" t="s">
        <v>184</v>
      </c>
      <c r="AA28" s="440"/>
      <c r="AB28" s="440"/>
      <c r="AC28" s="440"/>
      <c r="AD28" s="440"/>
      <c r="AE28" s="440"/>
      <c r="AF28" s="440"/>
      <c r="AG28" s="441"/>
      <c r="AH28" s="442" t="s">
        <v>185</v>
      </c>
      <c r="AI28" s="443"/>
      <c r="AJ28" s="443"/>
      <c r="AK28" s="443"/>
      <c r="AL28" s="444"/>
      <c r="AM28" s="442" t="s">
        <v>129</v>
      </c>
      <c r="AN28" s="443"/>
      <c r="AO28" s="443"/>
      <c r="AP28" s="443"/>
      <c r="AQ28" s="443"/>
      <c r="AR28" s="444"/>
      <c r="AS28" s="442" t="s">
        <v>179</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2809277</v>
      </c>
      <c r="BO28" s="462"/>
      <c r="BP28" s="462"/>
      <c r="BQ28" s="462"/>
      <c r="BR28" s="462"/>
      <c r="BS28" s="462"/>
      <c r="BT28" s="462"/>
      <c r="BU28" s="463"/>
      <c r="BV28" s="461">
        <v>2974698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187</v>
      </c>
      <c r="F29" s="440"/>
      <c r="G29" s="440"/>
      <c r="H29" s="440"/>
      <c r="I29" s="440"/>
      <c r="J29" s="440"/>
      <c r="K29" s="441"/>
      <c r="L29" s="442">
        <v>16</v>
      </c>
      <c r="M29" s="443"/>
      <c r="N29" s="443"/>
      <c r="O29" s="443"/>
      <c r="P29" s="444"/>
      <c r="Q29" s="442">
        <v>3900</v>
      </c>
      <c r="R29" s="443"/>
      <c r="S29" s="443"/>
      <c r="T29" s="443"/>
      <c r="U29" s="443"/>
      <c r="V29" s="444"/>
      <c r="W29" s="509"/>
      <c r="X29" s="510"/>
      <c r="Y29" s="511"/>
      <c r="Z29" s="439" t="s">
        <v>188</v>
      </c>
      <c r="AA29" s="440"/>
      <c r="AB29" s="440"/>
      <c r="AC29" s="440"/>
      <c r="AD29" s="440"/>
      <c r="AE29" s="440"/>
      <c r="AF29" s="440"/>
      <c r="AG29" s="441"/>
      <c r="AH29" s="442">
        <v>459</v>
      </c>
      <c r="AI29" s="443"/>
      <c r="AJ29" s="443"/>
      <c r="AK29" s="443"/>
      <c r="AL29" s="444"/>
      <c r="AM29" s="442">
        <v>1446387</v>
      </c>
      <c r="AN29" s="443"/>
      <c r="AO29" s="443"/>
      <c r="AP29" s="443"/>
      <c r="AQ29" s="443"/>
      <c r="AR29" s="444"/>
      <c r="AS29" s="442">
        <v>3151</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328395</v>
      </c>
      <c r="BO29" s="467"/>
      <c r="BP29" s="467"/>
      <c r="BQ29" s="467"/>
      <c r="BR29" s="467"/>
      <c r="BS29" s="467"/>
      <c r="BT29" s="467"/>
      <c r="BU29" s="468"/>
      <c r="BV29" s="466">
        <v>328031</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100.1</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4277366</v>
      </c>
      <c r="BO30" s="470"/>
      <c r="BP30" s="470"/>
      <c r="BQ30" s="470"/>
      <c r="BR30" s="470"/>
      <c r="BS30" s="470"/>
      <c r="BT30" s="470"/>
      <c r="BU30" s="471"/>
      <c r="BV30" s="469">
        <v>4207905</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199</v>
      </c>
      <c r="V33" s="429"/>
      <c r="W33" s="428" t="s">
        <v>198</v>
      </c>
      <c r="X33" s="428"/>
      <c r="Y33" s="428"/>
      <c r="Z33" s="428"/>
      <c r="AA33" s="428"/>
      <c r="AB33" s="428"/>
      <c r="AC33" s="428"/>
      <c r="AD33" s="428"/>
      <c r="AE33" s="428"/>
      <c r="AF33" s="428"/>
      <c r="AG33" s="428"/>
      <c r="AH33" s="428"/>
      <c r="AI33" s="428"/>
      <c r="AJ33" s="428"/>
      <c r="AK33" s="428"/>
      <c r="AL33" s="216"/>
      <c r="AM33" s="429" t="s">
        <v>197</v>
      </c>
      <c r="AN33" s="429"/>
      <c r="AO33" s="428" t="s">
        <v>200</v>
      </c>
      <c r="AP33" s="428"/>
      <c r="AQ33" s="428"/>
      <c r="AR33" s="428"/>
      <c r="AS33" s="428"/>
      <c r="AT33" s="428"/>
      <c r="AU33" s="428"/>
      <c r="AV33" s="428"/>
      <c r="AW33" s="428"/>
      <c r="AX33" s="428"/>
      <c r="AY33" s="428"/>
      <c r="AZ33" s="428"/>
      <c r="BA33" s="428"/>
      <c r="BB33" s="428"/>
      <c r="BC33" s="428"/>
      <c r="BD33" s="217"/>
      <c r="BE33" s="428" t="s">
        <v>201</v>
      </c>
      <c r="BF33" s="428"/>
      <c r="BG33" s="428" t="s">
        <v>202</v>
      </c>
      <c r="BH33" s="428"/>
      <c r="BI33" s="428"/>
      <c r="BJ33" s="428"/>
      <c r="BK33" s="428"/>
      <c r="BL33" s="428"/>
      <c r="BM33" s="428"/>
      <c r="BN33" s="428"/>
      <c r="BO33" s="428"/>
      <c r="BP33" s="428"/>
      <c r="BQ33" s="428"/>
      <c r="BR33" s="428"/>
      <c r="BS33" s="428"/>
      <c r="BT33" s="428"/>
      <c r="BU33" s="428"/>
      <c r="BV33" s="217"/>
      <c r="BW33" s="429" t="s">
        <v>201</v>
      </c>
      <c r="BX33" s="429"/>
      <c r="BY33" s="428" t="s">
        <v>203</v>
      </c>
      <c r="BZ33" s="428"/>
      <c r="CA33" s="428"/>
      <c r="CB33" s="428"/>
      <c r="CC33" s="428"/>
      <c r="CD33" s="428"/>
      <c r="CE33" s="428"/>
      <c r="CF33" s="428"/>
      <c r="CG33" s="428"/>
      <c r="CH33" s="428"/>
      <c r="CI33" s="428"/>
      <c r="CJ33" s="428"/>
      <c r="CK33" s="428"/>
      <c r="CL33" s="428"/>
      <c r="CM33" s="428"/>
      <c r="CN33" s="216"/>
      <c r="CO33" s="429" t="s">
        <v>199</v>
      </c>
      <c r="CP33" s="429"/>
      <c r="CQ33" s="428" t="s">
        <v>204</v>
      </c>
      <c r="CR33" s="428"/>
      <c r="CS33" s="428"/>
      <c r="CT33" s="428"/>
      <c r="CU33" s="428"/>
      <c r="CV33" s="428"/>
      <c r="CW33" s="428"/>
      <c r="CX33" s="428"/>
      <c r="CY33" s="428"/>
      <c r="CZ33" s="428"/>
      <c r="DA33" s="428"/>
      <c r="DB33" s="428"/>
      <c r="DC33" s="428"/>
      <c r="DD33" s="428"/>
      <c r="DE33" s="428"/>
      <c r="DF33" s="216"/>
      <c r="DG33" s="427" t="s">
        <v>205</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4</v>
      </c>
      <c r="AN34" s="425"/>
      <c r="AO34" s="424" t="str">
        <f>IF('各会計、関係団体の財政状況及び健全化判断比率'!B30="","",'各会計、関係団体の財政状況及び健全化判断比率'!B30)</f>
        <v>水道事業会計</v>
      </c>
      <c r="AP34" s="424"/>
      <c r="AQ34" s="424"/>
      <c r="AR34" s="424"/>
      <c r="AS34" s="424"/>
      <c r="AT34" s="424"/>
      <c r="AU34" s="424"/>
      <c r="AV34" s="424"/>
      <c r="AW34" s="424"/>
      <c r="AX34" s="424"/>
      <c r="AY34" s="424"/>
      <c r="AZ34" s="424"/>
      <c r="BA34" s="424"/>
      <c r="BB34" s="424"/>
      <c r="BC34" s="424"/>
      <c r="BD34" s="214"/>
      <c r="BE34" s="425">
        <f>IF(BG34="","",MAX(C34:D43,U34:V43,AM34:AN43)+1)</f>
        <v>8</v>
      </c>
      <c r="BF34" s="425"/>
      <c r="BG34" s="424" t="str">
        <f>IF('各会計、関係団体の財政状況及び健全化判断比率'!B34="","",'各会計、関係団体の財政状況及び健全化判断比率'!B34)</f>
        <v>農業集落排水事業特別会計</v>
      </c>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三重県市町総合事務組合（うち一般会計）</v>
      </c>
      <c r="BZ34" s="424"/>
      <c r="CA34" s="424"/>
      <c r="CB34" s="424"/>
      <c r="CC34" s="424"/>
      <c r="CD34" s="424"/>
      <c r="CE34" s="424"/>
      <c r="CF34" s="424"/>
      <c r="CG34" s="424"/>
      <c r="CH34" s="424"/>
      <c r="CI34" s="424"/>
      <c r="CJ34" s="424"/>
      <c r="CK34" s="424"/>
      <c r="CL34" s="424"/>
      <c r="CM34" s="424"/>
      <c r="CN34" s="214"/>
      <c r="CO34" s="425">
        <f>IF(CQ34="","",MAX(C34:D43,U34:V43,AM34:AN43,BE34:BF43,BW34:BX43)+1)</f>
        <v>19</v>
      </c>
      <c r="CP34" s="425"/>
      <c r="CQ34" s="424" t="str">
        <f>IF('各会計、関係団体の財政状況及び健全化判断比率'!BS7="","",'各会計、関係団体の財政状況及び健全化判断比率'!BS7)</f>
        <v>亀山市地域社会振興会</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2">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後期高齢者医療事業特別会計</v>
      </c>
      <c r="X35" s="424"/>
      <c r="Y35" s="424"/>
      <c r="Z35" s="424"/>
      <c r="AA35" s="424"/>
      <c r="AB35" s="424"/>
      <c r="AC35" s="424"/>
      <c r="AD35" s="424"/>
      <c r="AE35" s="424"/>
      <c r="AF35" s="424"/>
      <c r="AG35" s="424"/>
      <c r="AH35" s="424"/>
      <c r="AI35" s="424"/>
      <c r="AJ35" s="424"/>
      <c r="AK35" s="424"/>
      <c r="AL35" s="214"/>
      <c r="AM35" s="425">
        <f t="shared" ref="AM35:AM43" si="0">IF(AO35="","",AM34+1)</f>
        <v>5</v>
      </c>
      <c r="AN35" s="425"/>
      <c r="AO35" s="424" t="str">
        <f>IF('各会計、関係団体の財政状況及び健全化判断比率'!B31="","",'各会計、関係団体の財政状況及び健全化判断比率'!B31)</f>
        <v>工業用水道事業会計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三重県市町総合事務組合（うち退職手当特別会計）</v>
      </c>
      <c r="BZ35" s="424"/>
      <c r="CA35" s="424"/>
      <c r="CB35" s="424"/>
      <c r="CC35" s="424"/>
      <c r="CD35" s="424"/>
      <c r="CE35" s="424"/>
      <c r="CF35" s="424"/>
      <c r="CG35" s="424"/>
      <c r="CH35" s="424"/>
      <c r="CI35" s="424"/>
      <c r="CJ35" s="424"/>
      <c r="CK35" s="424"/>
      <c r="CL35" s="424"/>
      <c r="CM35" s="424"/>
      <c r="CN35" s="214"/>
      <c r="CO35" s="425">
        <f t="shared" ref="CO35:CO43" si="3">IF(CQ35="","",CO34+1)</f>
        <v>20</v>
      </c>
      <c r="CP35" s="425"/>
      <c r="CQ35" s="424" t="str">
        <f>IF('各会計、関係団体の財政状況及び健全化判断比率'!BS8="","",'各会計、関係団体の財政状況及び健全化判断比率'!BS8)</f>
        <v>亀山市土地開発公社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t="str">
        <f t="shared" ref="U36:U43" si="4">IF(W36="","",U35+1)</f>
        <v/>
      </c>
      <c r="V36" s="425"/>
      <c r="W36" s="424"/>
      <c r="X36" s="424"/>
      <c r="Y36" s="424"/>
      <c r="Z36" s="424"/>
      <c r="AA36" s="424"/>
      <c r="AB36" s="424"/>
      <c r="AC36" s="424"/>
      <c r="AD36" s="424"/>
      <c r="AE36" s="424"/>
      <c r="AF36" s="424"/>
      <c r="AG36" s="424"/>
      <c r="AH36" s="424"/>
      <c r="AI36" s="424"/>
      <c r="AJ36" s="424"/>
      <c r="AK36" s="424"/>
      <c r="AL36" s="214"/>
      <c r="AM36" s="425">
        <f t="shared" si="0"/>
        <v>6</v>
      </c>
      <c r="AN36" s="425"/>
      <c r="AO36" s="424" t="str">
        <f>IF('各会計、関係団体の財政状況及び健全化判断比率'!B32="","",'各会計、関係団体の財政状況及び健全化判断比率'!B32)</f>
        <v>公共下水道事業会計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三重県市町総合事務組合（うちﾃﾞｼﾞﾀﾙ地図特別会計）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f t="shared" si="0"/>
        <v>7</v>
      </c>
      <c r="AN37" s="425"/>
      <c r="AO37" s="424" t="str">
        <f>IF('各会計、関係団体の財政状況及び健全化判断比率'!B33="","",'各会計、関係団体の財政状況及び健全化判断比率'!B33)</f>
        <v>病院事業会計</v>
      </c>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三重県市町総合事務組合（うち共同研修特別会計）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三重県市町総合事務組合（うち物品特別会計）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14</v>
      </c>
      <c r="BX39" s="425"/>
      <c r="BY39" s="424" t="str">
        <f>IF('各会計、関係団体の財政状況及び健全化判断比率'!B73="","",'各会計、関係団体の財政状況及び健全化判断比率'!B73)</f>
        <v>三重県市町総合事務組合（うち公平委員会特別会計）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15</v>
      </c>
      <c r="BX40" s="425"/>
      <c r="BY40" s="424" t="str">
        <f>IF('各会計、関係団体の財政状況及び健全化判断比率'!B74="","",'各会計、関係団体の財政状況及び健全化判断比率'!B74)</f>
        <v>三重県市町総合事務組合（うち消防救急無線特別会計）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16</v>
      </c>
      <c r="BX41" s="425"/>
      <c r="BY41" s="424" t="str">
        <f>IF('各会計、関係団体の財政状況及び健全化判断比率'!B75="","",'各会計、関係団体の財政状況及び健全化判断比率'!B75)</f>
        <v>鈴鹿亀山地区広域連合（うち一般会計）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17</v>
      </c>
      <c r="BX42" s="425"/>
      <c r="BY42" s="424" t="str">
        <f>IF('各会計、関係団体の財政状況及び健全化判断比率'!B76="","",'各会計、関係団体の財政状況及び健全化判断比率'!B76)</f>
        <v>鈴鹿亀山地区広域連合（うち介護保険事業特別会計）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18</v>
      </c>
      <c r="BX43" s="425"/>
      <c r="BY43" s="424" t="str">
        <f>IF('各会計、関係団体の財政状況及び健全化判断比率'!B77="","",'各会計、関係団体の財政状況及び健全化判断比率'!B77)</f>
        <v>三重地方税管理回収機構（うち一般会計）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210</v>
      </c>
    </row>
    <row r="50" spans="5:5" x14ac:dyDescent="0.2">
      <c r="E50" s="188" t="s">
        <v>211</v>
      </c>
    </row>
    <row r="51" spans="5:5" x14ac:dyDescent="0.2">
      <c r="E51" s="188" t="s">
        <v>212</v>
      </c>
    </row>
    <row r="52" spans="5:5" x14ac:dyDescent="0.2">
      <c r="E52" s="188" t="s">
        <v>213</v>
      </c>
    </row>
    <row r="53" spans="5:5" x14ac:dyDescent="0.2"/>
    <row r="54" spans="5:5" x14ac:dyDescent="0.2"/>
    <row r="55" spans="5:5" x14ac:dyDescent="0.2"/>
    <row r="56" spans="5:5" x14ac:dyDescent="0.2"/>
  </sheetData>
  <sheetProtection algorithmName="SHA-512" hashValue="dtEFhG/BevPcY7NCgCwvngiikemJlhSiSCbFhj67wGFbeB5qXPD5MepsMNkWPK18EEUfbTcEit5L273Jdsg+tQ==" saltValue="li+LGTObwbBaIT6wzC5Jw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6" zoomScale="70" zoomScaleNormal="70" zoomScaleSheetLayoutView="100" workbookViewId="0">
      <selection activeCell="B63" sqref="B63:P63"/>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2">
      <c r="A34" s="22"/>
      <c r="B34" s="31"/>
      <c r="C34" s="1248" t="s">
        <v>579</v>
      </c>
      <c r="D34" s="1248"/>
      <c r="E34" s="1249"/>
      <c r="F34" s="32">
        <v>7.54</v>
      </c>
      <c r="G34" s="33">
        <v>2.5499999999999998</v>
      </c>
      <c r="H34" s="33">
        <v>5.24</v>
      </c>
      <c r="I34" s="33">
        <v>7.73</v>
      </c>
      <c r="J34" s="34">
        <v>5.1100000000000003</v>
      </c>
      <c r="K34" s="22"/>
      <c r="L34" s="22"/>
      <c r="M34" s="22"/>
      <c r="N34" s="22"/>
      <c r="O34" s="22"/>
      <c r="P34" s="22"/>
    </row>
    <row r="35" spans="1:16" ht="39" customHeight="1" x14ac:dyDescent="0.2">
      <c r="A35" s="22"/>
      <c r="B35" s="35"/>
      <c r="C35" s="1242" t="s">
        <v>580</v>
      </c>
      <c r="D35" s="1243"/>
      <c r="E35" s="1244"/>
      <c r="F35" s="36">
        <v>6.25</v>
      </c>
      <c r="G35" s="37">
        <v>6.02</v>
      </c>
      <c r="H35" s="37">
        <v>4.5</v>
      </c>
      <c r="I35" s="37">
        <v>5.0199999999999996</v>
      </c>
      <c r="J35" s="38">
        <v>5.05</v>
      </c>
      <c r="K35" s="22"/>
      <c r="L35" s="22"/>
      <c r="M35" s="22"/>
      <c r="N35" s="22"/>
      <c r="O35" s="22"/>
      <c r="P35" s="22"/>
    </row>
    <row r="36" spans="1:16" ht="39" customHeight="1" x14ac:dyDescent="0.2">
      <c r="A36" s="22"/>
      <c r="B36" s="35"/>
      <c r="C36" s="1242" t="s">
        <v>581</v>
      </c>
      <c r="D36" s="1243"/>
      <c r="E36" s="1244"/>
      <c r="F36" s="36">
        <v>3.5</v>
      </c>
      <c r="G36" s="37">
        <v>3.76</v>
      </c>
      <c r="H36" s="37">
        <v>4.12</v>
      </c>
      <c r="I36" s="37">
        <v>4.42</v>
      </c>
      <c r="J36" s="38">
        <v>4.95</v>
      </c>
      <c r="K36" s="22"/>
      <c r="L36" s="22"/>
      <c r="M36" s="22"/>
      <c r="N36" s="22"/>
      <c r="O36" s="22"/>
      <c r="P36" s="22"/>
    </row>
    <row r="37" spans="1:16" ht="39" customHeight="1" x14ac:dyDescent="0.2">
      <c r="A37" s="22"/>
      <c r="B37" s="35"/>
      <c r="C37" s="1242" t="s">
        <v>582</v>
      </c>
      <c r="D37" s="1243"/>
      <c r="E37" s="1244"/>
      <c r="F37" s="36">
        <v>2.66</v>
      </c>
      <c r="G37" s="37">
        <v>3.81</v>
      </c>
      <c r="H37" s="37">
        <v>2.4300000000000002</v>
      </c>
      <c r="I37" s="37">
        <v>2.52</v>
      </c>
      <c r="J37" s="38">
        <v>2.64</v>
      </c>
      <c r="K37" s="22"/>
      <c r="L37" s="22"/>
      <c r="M37" s="22"/>
      <c r="N37" s="22"/>
      <c r="O37" s="22"/>
      <c r="P37" s="22"/>
    </row>
    <row r="38" spans="1:16" ht="39" customHeight="1" x14ac:dyDescent="0.2">
      <c r="A38" s="22"/>
      <c r="B38" s="35"/>
      <c r="C38" s="1242" t="s">
        <v>583</v>
      </c>
      <c r="D38" s="1243"/>
      <c r="E38" s="1244"/>
      <c r="F38" s="36">
        <v>1.34</v>
      </c>
      <c r="G38" s="37">
        <v>1.55</v>
      </c>
      <c r="H38" s="37">
        <v>1.76</v>
      </c>
      <c r="I38" s="37">
        <v>1.91</v>
      </c>
      <c r="J38" s="38">
        <v>2.1800000000000002</v>
      </c>
      <c r="K38" s="22"/>
      <c r="L38" s="22"/>
      <c r="M38" s="22"/>
      <c r="N38" s="22"/>
      <c r="O38" s="22"/>
      <c r="P38" s="22"/>
    </row>
    <row r="39" spans="1:16" ht="39" customHeight="1" x14ac:dyDescent="0.2">
      <c r="A39" s="22"/>
      <c r="B39" s="35"/>
      <c r="C39" s="1242" t="s">
        <v>584</v>
      </c>
      <c r="D39" s="1243"/>
      <c r="E39" s="1244"/>
      <c r="F39" s="36">
        <v>0.2</v>
      </c>
      <c r="G39" s="37">
        <v>0.03</v>
      </c>
      <c r="H39" s="37">
        <v>0.45</v>
      </c>
      <c r="I39" s="37">
        <v>0.15</v>
      </c>
      <c r="J39" s="38">
        <v>0.18</v>
      </c>
      <c r="K39" s="22"/>
      <c r="L39" s="22"/>
      <c r="M39" s="22"/>
      <c r="N39" s="22"/>
      <c r="O39" s="22"/>
      <c r="P39" s="22"/>
    </row>
    <row r="40" spans="1:16" ht="39" customHeight="1" x14ac:dyDescent="0.2">
      <c r="A40" s="22"/>
      <c r="B40" s="35"/>
      <c r="C40" s="1242" t="s">
        <v>585</v>
      </c>
      <c r="D40" s="1243"/>
      <c r="E40" s="1244"/>
      <c r="F40" s="36">
        <v>0.17</v>
      </c>
      <c r="G40" s="37">
        <v>0.12</v>
      </c>
      <c r="H40" s="37">
        <v>0.12</v>
      </c>
      <c r="I40" s="37">
        <v>0.05</v>
      </c>
      <c r="J40" s="38">
        <v>0.12</v>
      </c>
      <c r="K40" s="22"/>
      <c r="L40" s="22"/>
      <c r="M40" s="22"/>
      <c r="N40" s="22"/>
      <c r="O40" s="22"/>
      <c r="P40" s="22"/>
    </row>
    <row r="41" spans="1:16" ht="39" customHeight="1" x14ac:dyDescent="0.2">
      <c r="A41" s="22"/>
      <c r="B41" s="35"/>
      <c r="C41" s="1242" t="s">
        <v>586</v>
      </c>
      <c r="D41" s="1243"/>
      <c r="E41" s="1244"/>
      <c r="F41" s="36">
        <v>0.02</v>
      </c>
      <c r="G41" s="37">
        <v>0.11</v>
      </c>
      <c r="H41" s="37">
        <v>0.02</v>
      </c>
      <c r="I41" s="37">
        <v>0.19</v>
      </c>
      <c r="J41" s="38">
        <v>0.01</v>
      </c>
      <c r="K41" s="22"/>
      <c r="L41" s="22"/>
      <c r="M41" s="22"/>
      <c r="N41" s="22"/>
      <c r="O41" s="22"/>
      <c r="P41" s="22"/>
    </row>
    <row r="42" spans="1:16" ht="39" customHeight="1" x14ac:dyDescent="0.2">
      <c r="A42" s="22"/>
      <c r="B42" s="39"/>
      <c r="C42" s="1242" t="s">
        <v>587</v>
      </c>
      <c r="D42" s="1243"/>
      <c r="E42" s="1244"/>
      <c r="F42" s="36" t="s">
        <v>528</v>
      </c>
      <c r="G42" s="37" t="s">
        <v>528</v>
      </c>
      <c r="H42" s="37" t="s">
        <v>528</v>
      </c>
      <c r="I42" s="37" t="s">
        <v>528</v>
      </c>
      <c r="J42" s="38" t="s">
        <v>528</v>
      </c>
      <c r="K42" s="22"/>
      <c r="L42" s="22"/>
      <c r="M42" s="22"/>
      <c r="N42" s="22"/>
      <c r="O42" s="22"/>
      <c r="P42" s="22"/>
    </row>
    <row r="43" spans="1:16" ht="39" customHeight="1" thickBot="1" x14ac:dyDescent="0.25">
      <c r="A43" s="22"/>
      <c r="B43" s="40"/>
      <c r="C43" s="1245" t="s">
        <v>588</v>
      </c>
      <c r="D43" s="1246"/>
      <c r="E43" s="1247"/>
      <c r="F43" s="41" t="s">
        <v>528</v>
      </c>
      <c r="G43" s="42" t="s">
        <v>528</v>
      </c>
      <c r="H43" s="42" t="s">
        <v>528</v>
      </c>
      <c r="I43" s="42" t="s">
        <v>528</v>
      </c>
      <c r="J43" s="43" t="s">
        <v>528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IxsmJxTAjo3MaIC7Rxtf4c+8Wyl7hJO2y71zjpx/qeUjziTCkVANTAsOC9cHxtx6CderCjrIjCGEJmJNru5HMg==" saltValue="ihJ9klhDh+ylRUKDgr6c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K43" zoomScale="70" zoomScaleNormal="70" zoomScaleSheetLayoutView="55" workbookViewId="0">
      <selection activeCell="B63" sqref="B63:P63"/>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2">
      <c r="A45" s="48"/>
      <c r="B45" s="1268" t="s">
        <v>11</v>
      </c>
      <c r="C45" s="1269"/>
      <c r="D45" s="58"/>
      <c r="E45" s="1274" t="s">
        <v>12</v>
      </c>
      <c r="F45" s="1274"/>
      <c r="G45" s="1274"/>
      <c r="H45" s="1274"/>
      <c r="I45" s="1274"/>
      <c r="J45" s="1275"/>
      <c r="K45" s="59">
        <v>2216</v>
      </c>
      <c r="L45" s="60">
        <v>2178</v>
      </c>
      <c r="M45" s="60">
        <v>2226</v>
      </c>
      <c r="N45" s="60">
        <v>2221</v>
      </c>
      <c r="O45" s="61">
        <v>1858</v>
      </c>
      <c r="P45" s="48"/>
      <c r="Q45" s="48"/>
      <c r="R45" s="48"/>
      <c r="S45" s="48"/>
      <c r="T45" s="48"/>
      <c r="U45" s="48"/>
    </row>
    <row r="46" spans="1:21" ht="30.75" customHeight="1" x14ac:dyDescent="0.2">
      <c r="A46" s="48"/>
      <c r="B46" s="1270"/>
      <c r="C46" s="1271"/>
      <c r="D46" s="62"/>
      <c r="E46" s="1252" t="s">
        <v>13</v>
      </c>
      <c r="F46" s="1252"/>
      <c r="G46" s="1252"/>
      <c r="H46" s="1252"/>
      <c r="I46" s="1252"/>
      <c r="J46" s="1253"/>
      <c r="K46" s="63" t="s">
        <v>528</v>
      </c>
      <c r="L46" s="64" t="s">
        <v>528</v>
      </c>
      <c r="M46" s="64" t="s">
        <v>528</v>
      </c>
      <c r="N46" s="64" t="s">
        <v>528</v>
      </c>
      <c r="O46" s="65" t="s">
        <v>528</v>
      </c>
      <c r="P46" s="48"/>
      <c r="Q46" s="48"/>
      <c r="R46" s="48"/>
      <c r="S46" s="48"/>
      <c r="T46" s="48"/>
      <c r="U46" s="48"/>
    </row>
    <row r="47" spans="1:21" ht="30.75" customHeight="1" x14ac:dyDescent="0.2">
      <c r="A47" s="48"/>
      <c r="B47" s="1270"/>
      <c r="C47" s="1271"/>
      <c r="D47" s="62"/>
      <c r="E47" s="1252" t="s">
        <v>14</v>
      </c>
      <c r="F47" s="1252"/>
      <c r="G47" s="1252"/>
      <c r="H47" s="1252"/>
      <c r="I47" s="1252"/>
      <c r="J47" s="1253"/>
      <c r="K47" s="63" t="s">
        <v>528</v>
      </c>
      <c r="L47" s="64" t="s">
        <v>528</v>
      </c>
      <c r="M47" s="64" t="s">
        <v>528</v>
      </c>
      <c r="N47" s="64" t="s">
        <v>528</v>
      </c>
      <c r="O47" s="65" t="s">
        <v>528</v>
      </c>
      <c r="P47" s="48"/>
      <c r="Q47" s="48"/>
      <c r="R47" s="48"/>
      <c r="S47" s="48"/>
      <c r="T47" s="48"/>
      <c r="U47" s="48"/>
    </row>
    <row r="48" spans="1:21" ht="30.75" customHeight="1" x14ac:dyDescent="0.2">
      <c r="A48" s="48"/>
      <c r="B48" s="1270"/>
      <c r="C48" s="1271"/>
      <c r="D48" s="62"/>
      <c r="E48" s="1252" t="s">
        <v>15</v>
      </c>
      <c r="F48" s="1252"/>
      <c r="G48" s="1252"/>
      <c r="H48" s="1252"/>
      <c r="I48" s="1252"/>
      <c r="J48" s="1253"/>
      <c r="K48" s="63">
        <v>715</v>
      </c>
      <c r="L48" s="64">
        <v>643</v>
      </c>
      <c r="M48" s="64">
        <v>651</v>
      </c>
      <c r="N48" s="64">
        <v>689</v>
      </c>
      <c r="O48" s="65">
        <v>706</v>
      </c>
      <c r="P48" s="48"/>
      <c r="Q48" s="48"/>
      <c r="R48" s="48"/>
      <c r="S48" s="48"/>
      <c r="T48" s="48"/>
      <c r="U48" s="48"/>
    </row>
    <row r="49" spans="1:21" ht="30.75" customHeight="1" x14ac:dyDescent="0.2">
      <c r="A49" s="48"/>
      <c r="B49" s="1270"/>
      <c r="C49" s="1271"/>
      <c r="D49" s="62"/>
      <c r="E49" s="1252" t="s">
        <v>16</v>
      </c>
      <c r="F49" s="1252"/>
      <c r="G49" s="1252"/>
      <c r="H49" s="1252"/>
      <c r="I49" s="1252"/>
      <c r="J49" s="1253"/>
      <c r="K49" s="63" t="s">
        <v>528</v>
      </c>
      <c r="L49" s="64" t="s">
        <v>528</v>
      </c>
      <c r="M49" s="64" t="s">
        <v>528</v>
      </c>
      <c r="N49" s="64" t="s">
        <v>528</v>
      </c>
      <c r="O49" s="65" t="s">
        <v>528</v>
      </c>
      <c r="P49" s="48"/>
      <c r="Q49" s="48"/>
      <c r="R49" s="48"/>
      <c r="S49" s="48"/>
      <c r="T49" s="48"/>
      <c r="U49" s="48"/>
    </row>
    <row r="50" spans="1:21" ht="30.75" customHeight="1" x14ac:dyDescent="0.2">
      <c r="A50" s="48"/>
      <c r="B50" s="1270"/>
      <c r="C50" s="1271"/>
      <c r="D50" s="62"/>
      <c r="E50" s="1252" t="s">
        <v>17</v>
      </c>
      <c r="F50" s="1252"/>
      <c r="G50" s="1252"/>
      <c r="H50" s="1252"/>
      <c r="I50" s="1252"/>
      <c r="J50" s="1253"/>
      <c r="K50" s="63">
        <v>1</v>
      </c>
      <c r="L50" s="64" t="s">
        <v>528</v>
      </c>
      <c r="M50" s="64" t="s">
        <v>528</v>
      </c>
      <c r="N50" s="64" t="s">
        <v>528</v>
      </c>
      <c r="O50" s="65" t="s">
        <v>528</v>
      </c>
      <c r="P50" s="48"/>
      <c r="Q50" s="48"/>
      <c r="R50" s="48"/>
      <c r="S50" s="48"/>
      <c r="T50" s="48"/>
      <c r="U50" s="48"/>
    </row>
    <row r="51" spans="1:21" ht="30.75" customHeight="1" x14ac:dyDescent="0.2">
      <c r="A51" s="48"/>
      <c r="B51" s="1272"/>
      <c r="C51" s="1273"/>
      <c r="D51" s="66"/>
      <c r="E51" s="1252" t="s">
        <v>18</v>
      </c>
      <c r="F51" s="1252"/>
      <c r="G51" s="1252"/>
      <c r="H51" s="1252"/>
      <c r="I51" s="1252"/>
      <c r="J51" s="1253"/>
      <c r="K51" s="63" t="s">
        <v>528</v>
      </c>
      <c r="L51" s="64" t="s">
        <v>528</v>
      </c>
      <c r="M51" s="64" t="s">
        <v>528</v>
      </c>
      <c r="N51" s="64" t="s">
        <v>528</v>
      </c>
      <c r="O51" s="65" t="s">
        <v>528</v>
      </c>
      <c r="P51" s="48"/>
      <c r="Q51" s="48"/>
      <c r="R51" s="48"/>
      <c r="S51" s="48"/>
      <c r="T51" s="48"/>
      <c r="U51" s="48"/>
    </row>
    <row r="52" spans="1:21" ht="30.75" customHeight="1" x14ac:dyDescent="0.2">
      <c r="A52" s="48"/>
      <c r="B52" s="1250" t="s">
        <v>19</v>
      </c>
      <c r="C52" s="1251"/>
      <c r="D52" s="66"/>
      <c r="E52" s="1252" t="s">
        <v>20</v>
      </c>
      <c r="F52" s="1252"/>
      <c r="G52" s="1252"/>
      <c r="H52" s="1252"/>
      <c r="I52" s="1252"/>
      <c r="J52" s="1253"/>
      <c r="K52" s="63">
        <v>2716</v>
      </c>
      <c r="L52" s="64">
        <v>2724</v>
      </c>
      <c r="M52" s="64">
        <v>2715</v>
      </c>
      <c r="N52" s="64">
        <v>2779</v>
      </c>
      <c r="O52" s="65">
        <v>2251</v>
      </c>
      <c r="P52" s="48"/>
      <c r="Q52" s="48"/>
      <c r="R52" s="48"/>
      <c r="S52" s="48"/>
      <c r="T52" s="48"/>
      <c r="U52" s="48"/>
    </row>
    <row r="53" spans="1:21" ht="30.75" customHeight="1" thickBot="1" x14ac:dyDescent="0.25">
      <c r="A53" s="48"/>
      <c r="B53" s="1254" t="s">
        <v>21</v>
      </c>
      <c r="C53" s="1255"/>
      <c r="D53" s="67"/>
      <c r="E53" s="1256" t="s">
        <v>22</v>
      </c>
      <c r="F53" s="1256"/>
      <c r="G53" s="1256"/>
      <c r="H53" s="1256"/>
      <c r="I53" s="1256"/>
      <c r="J53" s="1257"/>
      <c r="K53" s="68">
        <v>216</v>
      </c>
      <c r="L53" s="69">
        <v>97</v>
      </c>
      <c r="M53" s="69">
        <v>162</v>
      </c>
      <c r="N53" s="69">
        <v>131</v>
      </c>
      <c r="O53" s="70">
        <v>313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5">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2">
      <c r="B57" s="1258" t="s">
        <v>25</v>
      </c>
      <c r="C57" s="1259"/>
      <c r="D57" s="1262" t="s">
        <v>26</v>
      </c>
      <c r="E57" s="1263"/>
      <c r="F57" s="1263"/>
      <c r="G57" s="1263"/>
      <c r="H57" s="1263"/>
      <c r="I57" s="1263"/>
      <c r="J57" s="1264"/>
      <c r="K57" s="83"/>
      <c r="L57" s="84"/>
      <c r="M57" s="84"/>
      <c r="N57" s="84"/>
      <c r="O57" s="85"/>
    </row>
    <row r="58" spans="1:21" ht="31.5" customHeight="1" thickBot="1" x14ac:dyDescent="0.25">
      <c r="B58" s="1260"/>
      <c r="C58" s="1261"/>
      <c r="D58" s="1265" t="s">
        <v>27</v>
      </c>
      <c r="E58" s="1266"/>
      <c r="F58" s="1266"/>
      <c r="G58" s="1266"/>
      <c r="H58" s="1266"/>
      <c r="I58" s="1266"/>
      <c r="J58" s="126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vyM+wqvGMsEr0QAJjgs27vuokVJN+AvlAFsM77MjqizU9av71IMU+LnoqjhdtJh+vdVVrGwTpktcbq9y5u31g==" saltValue="b0zfl194kle3lTEYEKj4r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2" zoomScale="70" zoomScaleNormal="70" zoomScaleSheetLayoutView="100" workbookViewId="0">
      <selection activeCell="B63" sqref="B63:P63"/>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569</v>
      </c>
      <c r="J40" s="100" t="s">
        <v>570</v>
      </c>
      <c r="K40" s="100" t="s">
        <v>571</v>
      </c>
      <c r="L40" s="100" t="s">
        <v>572</v>
      </c>
      <c r="M40" s="101" t="s">
        <v>573</v>
      </c>
    </row>
    <row r="41" spans="2:13" ht="27.75" customHeight="1" x14ac:dyDescent="0.2">
      <c r="B41" s="1288" t="s">
        <v>30</v>
      </c>
      <c r="C41" s="1289"/>
      <c r="D41" s="102"/>
      <c r="E41" s="1290" t="s">
        <v>31</v>
      </c>
      <c r="F41" s="1290"/>
      <c r="G41" s="1290"/>
      <c r="H41" s="1291"/>
      <c r="I41" s="103">
        <v>17015</v>
      </c>
      <c r="J41" s="104">
        <v>16420</v>
      </c>
      <c r="K41" s="104">
        <v>16285</v>
      </c>
      <c r="L41" s="104">
        <v>15939</v>
      </c>
      <c r="M41" s="105">
        <v>15659</v>
      </c>
    </row>
    <row r="42" spans="2:13" ht="27.75" customHeight="1" x14ac:dyDescent="0.2">
      <c r="B42" s="1278"/>
      <c r="C42" s="1279"/>
      <c r="D42" s="106"/>
      <c r="E42" s="1282" t="s">
        <v>32</v>
      </c>
      <c r="F42" s="1282"/>
      <c r="G42" s="1282"/>
      <c r="H42" s="1283"/>
      <c r="I42" s="107" t="s">
        <v>528</v>
      </c>
      <c r="J42" s="108" t="s">
        <v>528</v>
      </c>
      <c r="K42" s="108" t="s">
        <v>528</v>
      </c>
      <c r="L42" s="108" t="s">
        <v>528</v>
      </c>
      <c r="M42" s="109" t="s">
        <v>528</v>
      </c>
    </row>
    <row r="43" spans="2:13" ht="27.75" customHeight="1" x14ac:dyDescent="0.2">
      <c r="B43" s="1278"/>
      <c r="C43" s="1279"/>
      <c r="D43" s="106"/>
      <c r="E43" s="1282" t="s">
        <v>33</v>
      </c>
      <c r="F43" s="1282"/>
      <c r="G43" s="1282"/>
      <c r="H43" s="1283"/>
      <c r="I43" s="107">
        <v>10276</v>
      </c>
      <c r="J43" s="108">
        <v>10209</v>
      </c>
      <c r="K43" s="108">
        <v>10023</v>
      </c>
      <c r="L43" s="108">
        <v>9487</v>
      </c>
      <c r="M43" s="109">
        <v>9518</v>
      </c>
    </row>
    <row r="44" spans="2:13" ht="27.75" customHeight="1" x14ac:dyDescent="0.2">
      <c r="B44" s="1278"/>
      <c r="C44" s="1279"/>
      <c r="D44" s="106"/>
      <c r="E44" s="1282" t="s">
        <v>34</v>
      </c>
      <c r="F44" s="1282"/>
      <c r="G44" s="1282"/>
      <c r="H44" s="1283"/>
      <c r="I44" s="107">
        <v>81</v>
      </c>
      <c r="J44" s="108">
        <v>71</v>
      </c>
      <c r="K44" s="108">
        <v>62</v>
      </c>
      <c r="L44" s="108">
        <v>52</v>
      </c>
      <c r="M44" s="109">
        <v>43</v>
      </c>
    </row>
    <row r="45" spans="2:13" ht="27.75" customHeight="1" x14ac:dyDescent="0.2">
      <c r="B45" s="1278"/>
      <c r="C45" s="1279"/>
      <c r="D45" s="106"/>
      <c r="E45" s="1282" t="s">
        <v>35</v>
      </c>
      <c r="F45" s="1282"/>
      <c r="G45" s="1282"/>
      <c r="H45" s="1283"/>
      <c r="I45" s="107">
        <v>2915</v>
      </c>
      <c r="J45" s="108">
        <v>2874</v>
      </c>
      <c r="K45" s="108">
        <v>2790</v>
      </c>
      <c r="L45" s="108">
        <v>2758</v>
      </c>
      <c r="M45" s="109">
        <v>2867</v>
      </c>
    </row>
    <row r="46" spans="2:13" ht="27.75" customHeight="1" x14ac:dyDescent="0.2">
      <c r="B46" s="1278"/>
      <c r="C46" s="1279"/>
      <c r="D46" s="110"/>
      <c r="E46" s="1282" t="s">
        <v>36</v>
      </c>
      <c r="F46" s="1282"/>
      <c r="G46" s="1282"/>
      <c r="H46" s="1283"/>
      <c r="I46" s="107">
        <v>61</v>
      </c>
      <c r="J46" s="108">
        <v>52</v>
      </c>
      <c r="K46" s="108">
        <v>51</v>
      </c>
      <c r="L46" s="108">
        <v>51</v>
      </c>
      <c r="M46" s="109">
        <v>25</v>
      </c>
    </row>
    <row r="47" spans="2:13" ht="27.75" customHeight="1" x14ac:dyDescent="0.2">
      <c r="B47" s="1278"/>
      <c r="C47" s="1279"/>
      <c r="D47" s="111"/>
      <c r="E47" s="1292" t="s">
        <v>37</v>
      </c>
      <c r="F47" s="1293"/>
      <c r="G47" s="1293"/>
      <c r="H47" s="1294"/>
      <c r="I47" s="107" t="s">
        <v>528</v>
      </c>
      <c r="J47" s="108" t="s">
        <v>528</v>
      </c>
      <c r="K47" s="108" t="s">
        <v>528</v>
      </c>
      <c r="L47" s="108" t="s">
        <v>528</v>
      </c>
      <c r="M47" s="109" t="s">
        <v>528</v>
      </c>
    </row>
    <row r="48" spans="2:13" ht="27.75" customHeight="1" x14ac:dyDescent="0.2">
      <c r="B48" s="1278"/>
      <c r="C48" s="1279"/>
      <c r="D48" s="106"/>
      <c r="E48" s="1282" t="s">
        <v>38</v>
      </c>
      <c r="F48" s="1282"/>
      <c r="G48" s="1282"/>
      <c r="H48" s="1283"/>
      <c r="I48" s="107" t="s">
        <v>528</v>
      </c>
      <c r="J48" s="108" t="s">
        <v>528</v>
      </c>
      <c r="K48" s="108" t="s">
        <v>528</v>
      </c>
      <c r="L48" s="108" t="s">
        <v>528</v>
      </c>
      <c r="M48" s="109" t="s">
        <v>528</v>
      </c>
    </row>
    <row r="49" spans="2:13" ht="27.75" customHeight="1" x14ac:dyDescent="0.2">
      <c r="B49" s="1280"/>
      <c r="C49" s="1281"/>
      <c r="D49" s="106"/>
      <c r="E49" s="1282" t="s">
        <v>39</v>
      </c>
      <c r="F49" s="1282"/>
      <c r="G49" s="1282"/>
      <c r="H49" s="1283"/>
      <c r="I49" s="107" t="s">
        <v>528</v>
      </c>
      <c r="J49" s="108" t="s">
        <v>528</v>
      </c>
      <c r="K49" s="108" t="s">
        <v>528</v>
      </c>
      <c r="L49" s="108" t="s">
        <v>528</v>
      </c>
      <c r="M49" s="109" t="s">
        <v>528</v>
      </c>
    </row>
    <row r="50" spans="2:13" ht="27.75" customHeight="1" x14ac:dyDescent="0.2">
      <c r="B50" s="1276" t="s">
        <v>40</v>
      </c>
      <c r="C50" s="1277"/>
      <c r="D50" s="112"/>
      <c r="E50" s="1282" t="s">
        <v>41</v>
      </c>
      <c r="F50" s="1282"/>
      <c r="G50" s="1282"/>
      <c r="H50" s="1283"/>
      <c r="I50" s="107">
        <v>7875</v>
      </c>
      <c r="J50" s="108">
        <v>7651</v>
      </c>
      <c r="K50" s="108">
        <v>7228</v>
      </c>
      <c r="L50" s="108">
        <v>6778</v>
      </c>
      <c r="M50" s="109">
        <v>6727</v>
      </c>
    </row>
    <row r="51" spans="2:13" ht="27.75" customHeight="1" x14ac:dyDescent="0.2">
      <c r="B51" s="1278"/>
      <c r="C51" s="1279"/>
      <c r="D51" s="106"/>
      <c r="E51" s="1282" t="s">
        <v>42</v>
      </c>
      <c r="F51" s="1282"/>
      <c r="G51" s="1282"/>
      <c r="H51" s="1283"/>
      <c r="I51" s="107">
        <v>5796</v>
      </c>
      <c r="J51" s="108">
        <v>6776</v>
      </c>
      <c r="K51" s="108">
        <v>7093</v>
      </c>
      <c r="L51" s="108">
        <v>6707</v>
      </c>
      <c r="M51" s="109">
        <v>7130</v>
      </c>
    </row>
    <row r="52" spans="2:13" ht="27.75" customHeight="1" x14ac:dyDescent="0.2">
      <c r="B52" s="1280"/>
      <c r="C52" s="1281"/>
      <c r="D52" s="106"/>
      <c r="E52" s="1282" t="s">
        <v>43</v>
      </c>
      <c r="F52" s="1282"/>
      <c r="G52" s="1282"/>
      <c r="H52" s="1283"/>
      <c r="I52" s="107">
        <v>20302</v>
      </c>
      <c r="J52" s="108">
        <v>19962</v>
      </c>
      <c r="K52" s="108">
        <v>19355</v>
      </c>
      <c r="L52" s="108">
        <v>18745</v>
      </c>
      <c r="M52" s="109">
        <v>18186</v>
      </c>
    </row>
    <row r="53" spans="2:13" ht="27.75" customHeight="1" thickBot="1" x14ac:dyDescent="0.25">
      <c r="B53" s="1284" t="s">
        <v>44</v>
      </c>
      <c r="C53" s="1285"/>
      <c r="D53" s="113"/>
      <c r="E53" s="1286" t="s">
        <v>45</v>
      </c>
      <c r="F53" s="1286"/>
      <c r="G53" s="1286"/>
      <c r="H53" s="1287"/>
      <c r="I53" s="114">
        <v>-3625</v>
      </c>
      <c r="J53" s="115">
        <v>-4764</v>
      </c>
      <c r="K53" s="115">
        <v>-4463</v>
      </c>
      <c r="L53" s="115">
        <v>-3943</v>
      </c>
      <c r="M53" s="116">
        <v>-3931</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C82DqdxMkgSw/D/vawr0EKH00Tl48MOS2t14q7vfL69/sTHXVlS+eH730oikXzBsEYxl+8l0QGSODrXWV7ZDEA==" saltValue="eZaH+T+wbSzyFwoO38W7e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election activeCell="B63" sqref="B63:P63"/>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571</v>
      </c>
      <c r="G54" s="125" t="s">
        <v>572</v>
      </c>
      <c r="H54" s="126" t="s">
        <v>573</v>
      </c>
    </row>
    <row r="55" spans="2:8" ht="52.5" customHeight="1" x14ac:dyDescent="0.2">
      <c r="B55" s="127"/>
      <c r="C55" s="1303" t="s">
        <v>48</v>
      </c>
      <c r="D55" s="1303"/>
      <c r="E55" s="1304"/>
      <c r="F55" s="128">
        <v>3504</v>
      </c>
      <c r="G55" s="128">
        <v>2975</v>
      </c>
      <c r="H55" s="129">
        <v>2809</v>
      </c>
    </row>
    <row r="56" spans="2:8" ht="52.5" customHeight="1" x14ac:dyDescent="0.2">
      <c r="B56" s="130"/>
      <c r="C56" s="1305" t="s">
        <v>49</v>
      </c>
      <c r="D56" s="1305"/>
      <c r="E56" s="1306"/>
      <c r="F56" s="131">
        <v>349</v>
      </c>
      <c r="G56" s="131">
        <v>328</v>
      </c>
      <c r="H56" s="132">
        <v>328</v>
      </c>
    </row>
    <row r="57" spans="2:8" ht="53.25" customHeight="1" x14ac:dyDescent="0.2">
      <c r="B57" s="130"/>
      <c r="C57" s="1307" t="s">
        <v>50</v>
      </c>
      <c r="D57" s="1307"/>
      <c r="E57" s="1308"/>
      <c r="F57" s="133">
        <v>4137</v>
      </c>
      <c r="G57" s="133">
        <v>4208</v>
      </c>
      <c r="H57" s="134">
        <v>4277</v>
      </c>
    </row>
    <row r="58" spans="2:8" ht="45.75" customHeight="1" x14ac:dyDescent="0.2">
      <c r="B58" s="135"/>
      <c r="C58" s="1295" t="s">
        <v>620</v>
      </c>
      <c r="D58" s="1296"/>
      <c r="E58" s="1297"/>
      <c r="F58" s="136">
        <v>1651</v>
      </c>
      <c r="G58" s="136">
        <v>1702</v>
      </c>
      <c r="H58" s="137">
        <v>1752</v>
      </c>
    </row>
    <row r="59" spans="2:8" ht="45.75" customHeight="1" x14ac:dyDescent="0.2">
      <c r="B59" s="135"/>
      <c r="C59" s="1295" t="s">
        <v>621</v>
      </c>
      <c r="D59" s="1296"/>
      <c r="E59" s="1297"/>
      <c r="F59" s="136">
        <v>1100</v>
      </c>
      <c r="G59" s="136">
        <v>1150</v>
      </c>
      <c r="H59" s="137">
        <v>1200</v>
      </c>
    </row>
    <row r="60" spans="2:8" ht="45.75" customHeight="1" x14ac:dyDescent="0.2">
      <c r="B60" s="135"/>
      <c r="C60" s="1295" t="s">
        <v>622</v>
      </c>
      <c r="D60" s="1296"/>
      <c r="E60" s="1297"/>
      <c r="F60" s="136">
        <v>950</v>
      </c>
      <c r="G60" s="136">
        <v>920</v>
      </c>
      <c r="H60" s="137">
        <v>887</v>
      </c>
    </row>
    <row r="61" spans="2:8" ht="45.75" customHeight="1" x14ac:dyDescent="0.2">
      <c r="B61" s="135"/>
      <c r="C61" s="1295" t="s">
        <v>623</v>
      </c>
      <c r="D61" s="1296"/>
      <c r="E61" s="1297"/>
      <c r="F61" s="136">
        <v>368</v>
      </c>
      <c r="G61" s="136">
        <v>369</v>
      </c>
      <c r="H61" s="137">
        <v>369</v>
      </c>
    </row>
    <row r="62" spans="2:8" ht="45.75" customHeight="1" thickBot="1" x14ac:dyDescent="0.25">
      <c r="B62" s="138"/>
      <c r="C62" s="1298" t="s">
        <v>624</v>
      </c>
      <c r="D62" s="1299"/>
      <c r="E62" s="1300"/>
      <c r="F62" s="139">
        <v>32</v>
      </c>
      <c r="G62" s="139">
        <v>32</v>
      </c>
      <c r="H62" s="140">
        <v>33</v>
      </c>
    </row>
    <row r="63" spans="2:8" ht="52.5" customHeight="1" thickBot="1" x14ac:dyDescent="0.25">
      <c r="B63" s="141"/>
      <c r="C63" s="1301" t="s">
        <v>51</v>
      </c>
      <c r="D63" s="1301"/>
      <c r="E63" s="1302"/>
      <c r="F63" s="142">
        <v>7990</v>
      </c>
      <c r="G63" s="142">
        <v>7511</v>
      </c>
      <c r="H63" s="143">
        <v>7415</v>
      </c>
    </row>
    <row r="64" spans="2:8" ht="15" customHeight="1" x14ac:dyDescent="0.2"/>
  </sheetData>
  <sheetProtection algorithmName="SHA-512" hashValue="/cUnQudF8C+/+PIjbRKbAkpM60/HlYTJurf7zKswvYi/qNVk9EAzyPII7MzXLa9Ae15efhPFqodBJx6J3em7jw==" saltValue="bwCyUYSgKwvWHo4HS/ok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7" zoomScale="70" zoomScaleNormal="70" zoomScaleSheetLayoutView="55" workbookViewId="0">
      <selection activeCell="CP91" sqref="CP91"/>
    </sheetView>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625</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625</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626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627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17" t="s">
        <v>637</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2" x14ac:dyDescent="0.2">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2" x14ac:dyDescent="0.2">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2" x14ac:dyDescent="0.2">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2" x14ac:dyDescent="0.2">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628</v>
      </c>
    </row>
    <row r="50" spans="1:109" ht="13.2" x14ac:dyDescent="0.2">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569</v>
      </c>
      <c r="BQ50" s="1315"/>
      <c r="BR50" s="1315"/>
      <c r="BS50" s="1315"/>
      <c r="BT50" s="1315"/>
      <c r="BU50" s="1315"/>
      <c r="BV50" s="1315"/>
      <c r="BW50" s="1315"/>
      <c r="BX50" s="1315" t="s">
        <v>570</v>
      </c>
      <c r="BY50" s="1315"/>
      <c r="BZ50" s="1315"/>
      <c r="CA50" s="1315"/>
      <c r="CB50" s="1315"/>
      <c r="CC50" s="1315"/>
      <c r="CD50" s="1315"/>
      <c r="CE50" s="1315"/>
      <c r="CF50" s="1315" t="s">
        <v>571</v>
      </c>
      <c r="CG50" s="1315"/>
      <c r="CH50" s="1315"/>
      <c r="CI50" s="1315"/>
      <c r="CJ50" s="1315"/>
      <c r="CK50" s="1315"/>
      <c r="CL50" s="1315"/>
      <c r="CM50" s="1315"/>
      <c r="CN50" s="1315" t="s">
        <v>572</v>
      </c>
      <c r="CO50" s="1315"/>
      <c r="CP50" s="1315"/>
      <c r="CQ50" s="1315"/>
      <c r="CR50" s="1315"/>
      <c r="CS50" s="1315"/>
      <c r="CT50" s="1315"/>
      <c r="CU50" s="1315"/>
      <c r="CV50" s="1315" t="s">
        <v>573</v>
      </c>
      <c r="CW50" s="1315"/>
      <c r="CX50" s="1315"/>
      <c r="CY50" s="1315"/>
      <c r="CZ50" s="1315"/>
      <c r="DA50" s="1315"/>
      <c r="DB50" s="1315"/>
      <c r="DC50" s="1315"/>
    </row>
    <row r="51" spans="1:109" ht="13.5" customHeight="1" x14ac:dyDescent="0.2">
      <c r="B51" s="395"/>
      <c r="G51" s="1326"/>
      <c r="H51" s="1326"/>
      <c r="I51" s="1330"/>
      <c r="J51" s="1330"/>
      <c r="K51" s="1316"/>
      <c r="L51" s="1316"/>
      <c r="M51" s="1316"/>
      <c r="N51" s="1316"/>
      <c r="AM51" s="404"/>
      <c r="AN51" s="1314" t="s">
        <v>629</v>
      </c>
      <c r="AO51" s="1314"/>
      <c r="AP51" s="1314"/>
      <c r="AQ51" s="1314"/>
      <c r="AR51" s="1314"/>
      <c r="AS51" s="1314"/>
      <c r="AT51" s="1314"/>
      <c r="AU51" s="1314"/>
      <c r="AV51" s="1314"/>
      <c r="AW51" s="1314"/>
      <c r="AX51" s="1314"/>
      <c r="AY51" s="1314"/>
      <c r="AZ51" s="1314"/>
      <c r="BA51" s="1314"/>
      <c r="BB51" s="1314" t="s">
        <v>630</v>
      </c>
      <c r="BC51" s="1314"/>
      <c r="BD51" s="1314"/>
      <c r="BE51" s="1314"/>
      <c r="BF51" s="1314"/>
      <c r="BG51" s="1314"/>
      <c r="BH51" s="1314"/>
      <c r="BI51" s="1314"/>
      <c r="BJ51" s="1314"/>
      <c r="BK51" s="1314"/>
      <c r="BL51" s="1314"/>
      <c r="BM51" s="1314"/>
      <c r="BN51" s="1314"/>
      <c r="BO51" s="1314"/>
      <c r="BP51" s="133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3.2" x14ac:dyDescent="0.2">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631</v>
      </c>
      <c r="BC53" s="1314"/>
      <c r="BD53" s="1314"/>
      <c r="BE53" s="1314"/>
      <c r="BF53" s="1314"/>
      <c r="BG53" s="1314"/>
      <c r="BH53" s="1314"/>
      <c r="BI53" s="1314"/>
      <c r="BJ53" s="1314"/>
      <c r="BK53" s="1314"/>
      <c r="BL53" s="1314"/>
      <c r="BM53" s="1314"/>
      <c r="BN53" s="1314"/>
      <c r="BO53" s="1314"/>
      <c r="BP53" s="1331"/>
      <c r="BQ53" s="1311"/>
      <c r="BR53" s="1311"/>
      <c r="BS53" s="1311"/>
      <c r="BT53" s="1311"/>
      <c r="BU53" s="1311"/>
      <c r="BV53" s="1311"/>
      <c r="BW53" s="1311"/>
      <c r="BX53" s="1311">
        <v>65.2</v>
      </c>
      <c r="BY53" s="1311"/>
      <c r="BZ53" s="1311"/>
      <c r="CA53" s="1311"/>
      <c r="CB53" s="1311"/>
      <c r="CC53" s="1311"/>
      <c r="CD53" s="1311"/>
      <c r="CE53" s="1311"/>
      <c r="CF53" s="1311">
        <v>66.400000000000006</v>
      </c>
      <c r="CG53" s="1311"/>
      <c r="CH53" s="1311"/>
      <c r="CI53" s="1311"/>
      <c r="CJ53" s="1311"/>
      <c r="CK53" s="1311"/>
      <c r="CL53" s="1311"/>
      <c r="CM53" s="1311"/>
      <c r="CN53" s="1311">
        <v>66.7</v>
      </c>
      <c r="CO53" s="1311"/>
      <c r="CP53" s="1311"/>
      <c r="CQ53" s="1311"/>
      <c r="CR53" s="1311"/>
      <c r="CS53" s="1311"/>
      <c r="CT53" s="1311"/>
      <c r="CU53" s="1311"/>
      <c r="CV53" s="1311">
        <v>67.8</v>
      </c>
      <c r="CW53" s="1311"/>
      <c r="CX53" s="1311"/>
      <c r="CY53" s="1311"/>
      <c r="CZ53" s="1311"/>
      <c r="DA53" s="1311"/>
      <c r="DB53" s="1311"/>
      <c r="DC53" s="1311"/>
    </row>
    <row r="54" spans="1:109" ht="13.2" x14ac:dyDescent="0.2">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403"/>
      <c r="B55" s="395"/>
      <c r="G55" s="1309"/>
      <c r="H55" s="1309"/>
      <c r="I55" s="1309"/>
      <c r="J55" s="1309"/>
      <c r="K55" s="1316"/>
      <c r="L55" s="1316"/>
      <c r="M55" s="1316"/>
      <c r="N55" s="1316"/>
      <c r="AN55" s="1315" t="s">
        <v>632</v>
      </c>
      <c r="AO55" s="1315"/>
      <c r="AP55" s="1315"/>
      <c r="AQ55" s="1315"/>
      <c r="AR55" s="1315"/>
      <c r="AS55" s="1315"/>
      <c r="AT55" s="1315"/>
      <c r="AU55" s="1315"/>
      <c r="AV55" s="1315"/>
      <c r="AW55" s="1315"/>
      <c r="AX55" s="1315"/>
      <c r="AY55" s="1315"/>
      <c r="AZ55" s="1315"/>
      <c r="BA55" s="1315"/>
      <c r="BB55" s="1314" t="s">
        <v>630</v>
      </c>
      <c r="BC55" s="1314"/>
      <c r="BD55" s="1314"/>
      <c r="BE55" s="1314"/>
      <c r="BF55" s="1314"/>
      <c r="BG55" s="1314"/>
      <c r="BH55" s="1314"/>
      <c r="BI55" s="1314"/>
      <c r="BJ55" s="1314"/>
      <c r="BK55" s="1314"/>
      <c r="BL55" s="1314"/>
      <c r="BM55" s="1314"/>
      <c r="BN55" s="1314"/>
      <c r="BO55" s="1314"/>
      <c r="BP55" s="1331"/>
      <c r="BQ55" s="1311"/>
      <c r="BR55" s="1311"/>
      <c r="BS55" s="1311"/>
      <c r="BT55" s="1311"/>
      <c r="BU55" s="1311"/>
      <c r="BV55" s="1311"/>
      <c r="BW55" s="1311"/>
      <c r="BX55" s="1311">
        <v>33.1</v>
      </c>
      <c r="BY55" s="1311"/>
      <c r="BZ55" s="1311"/>
      <c r="CA55" s="1311"/>
      <c r="CB55" s="1311"/>
      <c r="CC55" s="1311"/>
      <c r="CD55" s="1311"/>
      <c r="CE55" s="1311"/>
      <c r="CF55" s="1311">
        <v>31.3</v>
      </c>
      <c r="CG55" s="1311"/>
      <c r="CH55" s="1311"/>
      <c r="CI55" s="1311"/>
      <c r="CJ55" s="1311"/>
      <c r="CK55" s="1311"/>
      <c r="CL55" s="1311"/>
      <c r="CM55" s="1311"/>
      <c r="CN55" s="1311">
        <v>25.3</v>
      </c>
      <c r="CO55" s="1311"/>
      <c r="CP55" s="1311"/>
      <c r="CQ55" s="1311"/>
      <c r="CR55" s="1311"/>
      <c r="CS55" s="1311"/>
      <c r="CT55" s="1311"/>
      <c r="CU55" s="1311"/>
      <c r="CV55" s="1311">
        <v>25.5</v>
      </c>
      <c r="CW55" s="1311"/>
      <c r="CX55" s="1311"/>
      <c r="CY55" s="1311"/>
      <c r="CZ55" s="1311"/>
      <c r="DA55" s="1311"/>
      <c r="DB55" s="1311"/>
      <c r="DC55" s="1311"/>
    </row>
    <row r="56" spans="1:109" ht="13.2" x14ac:dyDescent="0.2">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ht="13.2" x14ac:dyDescent="0.2">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631</v>
      </c>
      <c r="BC57" s="1314"/>
      <c r="BD57" s="1314"/>
      <c r="BE57" s="1314"/>
      <c r="BF57" s="1314"/>
      <c r="BG57" s="1314"/>
      <c r="BH57" s="1314"/>
      <c r="BI57" s="1314"/>
      <c r="BJ57" s="1314"/>
      <c r="BK57" s="1314"/>
      <c r="BL57" s="1314"/>
      <c r="BM57" s="1314"/>
      <c r="BN57" s="1314"/>
      <c r="BO57" s="1314"/>
      <c r="BP57" s="1331"/>
      <c r="BQ57" s="1311"/>
      <c r="BR57" s="1311"/>
      <c r="BS57" s="1311"/>
      <c r="BT57" s="1311"/>
      <c r="BU57" s="1311"/>
      <c r="BV57" s="1311"/>
      <c r="BW57" s="1311"/>
      <c r="BX57" s="1311">
        <v>57.2</v>
      </c>
      <c r="BY57" s="1311"/>
      <c r="BZ57" s="1311"/>
      <c r="CA57" s="1311"/>
      <c r="CB57" s="1311"/>
      <c r="CC57" s="1311"/>
      <c r="CD57" s="1311"/>
      <c r="CE57" s="1311"/>
      <c r="CF57" s="1311">
        <v>58.5</v>
      </c>
      <c r="CG57" s="1311"/>
      <c r="CH57" s="1311"/>
      <c r="CI57" s="1311"/>
      <c r="CJ57" s="1311"/>
      <c r="CK57" s="1311"/>
      <c r="CL57" s="1311"/>
      <c r="CM57" s="1311"/>
      <c r="CN57" s="1311">
        <v>59.8</v>
      </c>
      <c r="CO57" s="1311"/>
      <c r="CP57" s="1311"/>
      <c r="CQ57" s="1311"/>
      <c r="CR57" s="1311"/>
      <c r="CS57" s="1311"/>
      <c r="CT57" s="1311"/>
      <c r="CU57" s="1311"/>
      <c r="CV57" s="1311">
        <v>60.6</v>
      </c>
      <c r="CW57" s="1311"/>
      <c r="CX57" s="1311"/>
      <c r="CY57" s="1311"/>
      <c r="CZ57" s="1311"/>
      <c r="DA57" s="1311"/>
      <c r="DB57" s="1311"/>
      <c r="DC57" s="1311"/>
      <c r="DD57" s="408"/>
      <c r="DE57" s="407"/>
    </row>
    <row r="58" spans="1:109" s="403" customFormat="1" ht="13.2" x14ac:dyDescent="0.2">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633</v>
      </c>
    </row>
    <row r="64" spans="1:109" ht="13.2" x14ac:dyDescent="0.2">
      <c r="B64" s="395"/>
      <c r="G64" s="402"/>
      <c r="I64" s="415"/>
      <c r="J64" s="415"/>
      <c r="K64" s="415"/>
      <c r="L64" s="415"/>
      <c r="M64" s="415"/>
      <c r="N64" s="416"/>
      <c r="AM64" s="402"/>
      <c r="AN64" s="402" t="s">
        <v>627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17" t="s">
        <v>638</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2" x14ac:dyDescent="0.2">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2" x14ac:dyDescent="0.2">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2" x14ac:dyDescent="0.2">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2" x14ac:dyDescent="0.2">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628</v>
      </c>
    </row>
    <row r="72" spans="2:107" ht="13.2" x14ac:dyDescent="0.2">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569</v>
      </c>
      <c r="BQ72" s="1315"/>
      <c r="BR72" s="1315"/>
      <c r="BS72" s="1315"/>
      <c r="BT72" s="1315"/>
      <c r="BU72" s="1315"/>
      <c r="BV72" s="1315"/>
      <c r="BW72" s="1315"/>
      <c r="BX72" s="1315" t="s">
        <v>570</v>
      </c>
      <c r="BY72" s="1315"/>
      <c r="BZ72" s="1315"/>
      <c r="CA72" s="1315"/>
      <c r="CB72" s="1315"/>
      <c r="CC72" s="1315"/>
      <c r="CD72" s="1315"/>
      <c r="CE72" s="1315"/>
      <c r="CF72" s="1315" t="s">
        <v>571</v>
      </c>
      <c r="CG72" s="1315"/>
      <c r="CH72" s="1315"/>
      <c r="CI72" s="1315"/>
      <c r="CJ72" s="1315"/>
      <c r="CK72" s="1315"/>
      <c r="CL72" s="1315"/>
      <c r="CM72" s="1315"/>
      <c r="CN72" s="1315" t="s">
        <v>572</v>
      </c>
      <c r="CO72" s="1315"/>
      <c r="CP72" s="1315"/>
      <c r="CQ72" s="1315"/>
      <c r="CR72" s="1315"/>
      <c r="CS72" s="1315"/>
      <c r="CT72" s="1315"/>
      <c r="CU72" s="1315"/>
      <c r="CV72" s="1315" t="s">
        <v>573</v>
      </c>
      <c r="CW72" s="1315"/>
      <c r="CX72" s="1315"/>
      <c r="CY72" s="1315"/>
      <c r="CZ72" s="1315"/>
      <c r="DA72" s="1315"/>
      <c r="DB72" s="1315"/>
      <c r="DC72" s="1315"/>
    </row>
    <row r="73" spans="2:107" ht="13.2" x14ac:dyDescent="0.2">
      <c r="B73" s="395"/>
      <c r="G73" s="1326"/>
      <c r="H73" s="1326"/>
      <c r="I73" s="1326"/>
      <c r="J73" s="1326"/>
      <c r="K73" s="1310"/>
      <c r="L73" s="1310"/>
      <c r="M73" s="1310"/>
      <c r="N73" s="1310"/>
      <c r="AM73" s="404"/>
      <c r="AN73" s="1314" t="s">
        <v>629</v>
      </c>
      <c r="AO73" s="1314"/>
      <c r="AP73" s="1314"/>
      <c r="AQ73" s="1314"/>
      <c r="AR73" s="1314"/>
      <c r="AS73" s="1314"/>
      <c r="AT73" s="1314"/>
      <c r="AU73" s="1314"/>
      <c r="AV73" s="1314"/>
      <c r="AW73" s="1314"/>
      <c r="AX73" s="1314"/>
      <c r="AY73" s="1314"/>
      <c r="AZ73" s="1314"/>
      <c r="BA73" s="1314"/>
      <c r="BB73" s="1314" t="s">
        <v>630</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2" x14ac:dyDescent="0.2">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634</v>
      </c>
      <c r="BC75" s="1314"/>
      <c r="BD75" s="1314"/>
      <c r="BE75" s="1314"/>
      <c r="BF75" s="1314"/>
      <c r="BG75" s="1314"/>
      <c r="BH75" s="1314"/>
      <c r="BI75" s="1314"/>
      <c r="BJ75" s="1314"/>
      <c r="BK75" s="1314"/>
      <c r="BL75" s="1314"/>
      <c r="BM75" s="1314"/>
      <c r="BN75" s="1314"/>
      <c r="BO75" s="1314"/>
      <c r="BP75" s="1311">
        <v>2.4</v>
      </c>
      <c r="BQ75" s="1311"/>
      <c r="BR75" s="1311"/>
      <c r="BS75" s="1311"/>
      <c r="BT75" s="1311"/>
      <c r="BU75" s="1311"/>
      <c r="BV75" s="1311"/>
      <c r="BW75" s="1311"/>
      <c r="BX75" s="1311">
        <v>1.4</v>
      </c>
      <c r="BY75" s="1311"/>
      <c r="BZ75" s="1311"/>
      <c r="CA75" s="1311"/>
      <c r="CB75" s="1311"/>
      <c r="CC75" s="1311"/>
      <c r="CD75" s="1311"/>
      <c r="CE75" s="1311"/>
      <c r="CF75" s="1311">
        <v>1.4</v>
      </c>
      <c r="CG75" s="1311"/>
      <c r="CH75" s="1311"/>
      <c r="CI75" s="1311"/>
      <c r="CJ75" s="1311"/>
      <c r="CK75" s="1311"/>
      <c r="CL75" s="1311"/>
      <c r="CM75" s="1311"/>
      <c r="CN75" s="1311">
        <v>1.1000000000000001</v>
      </c>
      <c r="CO75" s="1311"/>
      <c r="CP75" s="1311"/>
      <c r="CQ75" s="1311"/>
      <c r="CR75" s="1311"/>
      <c r="CS75" s="1311"/>
      <c r="CT75" s="1311"/>
      <c r="CU75" s="1311"/>
      <c r="CV75" s="1311">
        <v>1.8</v>
      </c>
      <c r="CW75" s="1311"/>
      <c r="CX75" s="1311"/>
      <c r="CY75" s="1311"/>
      <c r="CZ75" s="1311"/>
      <c r="DA75" s="1311"/>
      <c r="DB75" s="1311"/>
      <c r="DC75" s="1311"/>
    </row>
    <row r="76" spans="2:107" ht="13.2" x14ac:dyDescent="0.2">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395"/>
      <c r="G77" s="1309"/>
      <c r="H77" s="1309"/>
      <c r="I77" s="1309"/>
      <c r="J77" s="1309"/>
      <c r="K77" s="1310"/>
      <c r="L77" s="1310"/>
      <c r="M77" s="1310"/>
      <c r="N77" s="1310"/>
      <c r="AN77" s="1315" t="s">
        <v>632</v>
      </c>
      <c r="AO77" s="1315"/>
      <c r="AP77" s="1315"/>
      <c r="AQ77" s="1315"/>
      <c r="AR77" s="1315"/>
      <c r="AS77" s="1315"/>
      <c r="AT77" s="1315"/>
      <c r="AU77" s="1315"/>
      <c r="AV77" s="1315"/>
      <c r="AW77" s="1315"/>
      <c r="AX77" s="1315"/>
      <c r="AY77" s="1315"/>
      <c r="AZ77" s="1315"/>
      <c r="BA77" s="1315"/>
      <c r="BB77" s="1314" t="s">
        <v>630</v>
      </c>
      <c r="BC77" s="1314"/>
      <c r="BD77" s="1314"/>
      <c r="BE77" s="1314"/>
      <c r="BF77" s="1314"/>
      <c r="BG77" s="1314"/>
      <c r="BH77" s="1314"/>
      <c r="BI77" s="1314"/>
      <c r="BJ77" s="1314"/>
      <c r="BK77" s="1314"/>
      <c r="BL77" s="1314"/>
      <c r="BM77" s="1314"/>
      <c r="BN77" s="1314"/>
      <c r="BO77" s="1314"/>
      <c r="BP77" s="1311">
        <v>35.700000000000003</v>
      </c>
      <c r="BQ77" s="1311"/>
      <c r="BR77" s="1311"/>
      <c r="BS77" s="1311"/>
      <c r="BT77" s="1311"/>
      <c r="BU77" s="1311"/>
      <c r="BV77" s="1311"/>
      <c r="BW77" s="1311"/>
      <c r="BX77" s="1311">
        <v>33.1</v>
      </c>
      <c r="BY77" s="1311"/>
      <c r="BZ77" s="1311"/>
      <c r="CA77" s="1311"/>
      <c r="CB77" s="1311"/>
      <c r="CC77" s="1311"/>
      <c r="CD77" s="1311"/>
      <c r="CE77" s="1311"/>
      <c r="CF77" s="1311">
        <v>31.3</v>
      </c>
      <c r="CG77" s="1311"/>
      <c r="CH77" s="1311"/>
      <c r="CI77" s="1311"/>
      <c r="CJ77" s="1311"/>
      <c r="CK77" s="1311"/>
      <c r="CL77" s="1311"/>
      <c r="CM77" s="1311"/>
      <c r="CN77" s="1311">
        <v>25.3</v>
      </c>
      <c r="CO77" s="1311"/>
      <c r="CP77" s="1311"/>
      <c r="CQ77" s="1311"/>
      <c r="CR77" s="1311"/>
      <c r="CS77" s="1311"/>
      <c r="CT77" s="1311"/>
      <c r="CU77" s="1311"/>
      <c r="CV77" s="1311">
        <v>25.5</v>
      </c>
      <c r="CW77" s="1311"/>
      <c r="CX77" s="1311"/>
      <c r="CY77" s="1311"/>
      <c r="CZ77" s="1311"/>
      <c r="DA77" s="1311"/>
      <c r="DB77" s="1311"/>
      <c r="DC77" s="1311"/>
    </row>
    <row r="78" spans="2:107" ht="13.2" x14ac:dyDescent="0.2">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634</v>
      </c>
      <c r="BC79" s="1314"/>
      <c r="BD79" s="1314"/>
      <c r="BE79" s="1314"/>
      <c r="BF79" s="1314"/>
      <c r="BG79" s="1314"/>
      <c r="BH79" s="1314"/>
      <c r="BI79" s="1314"/>
      <c r="BJ79" s="1314"/>
      <c r="BK79" s="1314"/>
      <c r="BL79" s="1314"/>
      <c r="BM79" s="1314"/>
      <c r="BN79" s="1314"/>
      <c r="BO79" s="1314"/>
      <c r="BP79" s="1311">
        <v>8</v>
      </c>
      <c r="BQ79" s="1311"/>
      <c r="BR79" s="1311"/>
      <c r="BS79" s="1311"/>
      <c r="BT79" s="1311"/>
      <c r="BU79" s="1311"/>
      <c r="BV79" s="1311"/>
      <c r="BW79" s="1311"/>
      <c r="BX79" s="1311">
        <v>7.5</v>
      </c>
      <c r="BY79" s="1311"/>
      <c r="BZ79" s="1311"/>
      <c r="CA79" s="1311"/>
      <c r="CB79" s="1311"/>
      <c r="CC79" s="1311"/>
      <c r="CD79" s="1311"/>
      <c r="CE79" s="1311"/>
      <c r="CF79" s="1311">
        <v>7.2</v>
      </c>
      <c r="CG79" s="1311"/>
      <c r="CH79" s="1311"/>
      <c r="CI79" s="1311"/>
      <c r="CJ79" s="1311"/>
      <c r="CK79" s="1311"/>
      <c r="CL79" s="1311"/>
      <c r="CM79" s="1311"/>
      <c r="CN79" s="1311">
        <v>6.9</v>
      </c>
      <c r="CO79" s="1311"/>
      <c r="CP79" s="1311"/>
      <c r="CQ79" s="1311"/>
      <c r="CR79" s="1311"/>
      <c r="CS79" s="1311"/>
      <c r="CT79" s="1311"/>
      <c r="CU79" s="1311"/>
      <c r="CV79" s="1311">
        <v>6.6</v>
      </c>
      <c r="CW79" s="1311"/>
      <c r="CX79" s="1311"/>
      <c r="CY79" s="1311"/>
      <c r="CZ79" s="1311"/>
      <c r="DA79" s="1311"/>
      <c r="DB79" s="1311"/>
      <c r="DC79" s="1311"/>
    </row>
    <row r="80" spans="2:107" ht="13.2" x14ac:dyDescent="0.2">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hhNlBpxEi1qoIDsP8MYhxXmOBswW96F0vcIBhXGGcRJYhSd1pcENyG4+0E13ZrdSuhbaxVWfG94rSmJnYju+OQ==" saltValue="CrErEAWc5dD43VJwA8XNo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55" zoomScale="70" zoomScaleNormal="70" zoomScaleSheetLayoutView="70" workbookViewId="0">
      <selection activeCell="CP91" sqref="CP91"/>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635</v>
      </c>
    </row>
  </sheetData>
  <sheetProtection algorithmName="SHA-512" hashValue="+50aVn1RvDbagPrZU2GD3t6eY1cdDIb+LY8vPmcWVDzjXIHZ/nG8wFk71tXuCcFFTxZACmJhcqqDo1WkDA/2pg==" saltValue="TnChBxDPr52BNpwjGzkgs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95" zoomScale="70" zoomScaleNormal="70" zoomScaleSheetLayoutView="55" workbookViewId="0">
      <selection activeCell="BL73" sqref="BL73"/>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636</v>
      </c>
    </row>
  </sheetData>
  <sheetProtection algorithmName="SHA-512" hashValue="OMjG7g/ZHwCCKTEAR+WFWuc59siSwHp3IeMSAXkhLanp/OYF7teIiTp6w54aAUDAJLHnAEeQ71Ur7TRZKUHnOw==" saltValue="1jKNPCW7Rk5NOoHkRO09b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566</v>
      </c>
      <c r="G2" s="157"/>
      <c r="H2" s="158"/>
    </row>
    <row r="3" spans="1:8" x14ac:dyDescent="0.2">
      <c r="A3" s="154" t="s">
        <v>559</v>
      </c>
      <c r="B3" s="159"/>
      <c r="C3" s="160"/>
      <c r="D3" s="161">
        <v>45328</v>
      </c>
      <c r="E3" s="162"/>
      <c r="F3" s="163">
        <v>77507</v>
      </c>
      <c r="G3" s="164"/>
      <c r="H3" s="165"/>
    </row>
    <row r="4" spans="1:8" x14ac:dyDescent="0.2">
      <c r="A4" s="166"/>
      <c r="B4" s="167"/>
      <c r="C4" s="168"/>
      <c r="D4" s="169">
        <v>37707</v>
      </c>
      <c r="E4" s="170"/>
      <c r="F4" s="171">
        <v>42788</v>
      </c>
      <c r="G4" s="172"/>
      <c r="H4" s="173"/>
    </row>
    <row r="5" spans="1:8" x14ac:dyDescent="0.2">
      <c r="A5" s="154" t="s">
        <v>561</v>
      </c>
      <c r="B5" s="159"/>
      <c r="C5" s="160"/>
      <c r="D5" s="161">
        <v>43709</v>
      </c>
      <c r="E5" s="162"/>
      <c r="F5" s="163">
        <v>57295</v>
      </c>
      <c r="G5" s="164"/>
      <c r="H5" s="165"/>
    </row>
    <row r="6" spans="1:8" x14ac:dyDescent="0.2">
      <c r="A6" s="166"/>
      <c r="B6" s="167"/>
      <c r="C6" s="168"/>
      <c r="D6" s="169">
        <v>34795</v>
      </c>
      <c r="E6" s="170"/>
      <c r="F6" s="171">
        <v>32771</v>
      </c>
      <c r="G6" s="172"/>
      <c r="H6" s="173"/>
    </row>
    <row r="7" spans="1:8" x14ac:dyDescent="0.2">
      <c r="A7" s="154" t="s">
        <v>562</v>
      </c>
      <c r="B7" s="159"/>
      <c r="C7" s="160"/>
      <c r="D7" s="161">
        <v>52110</v>
      </c>
      <c r="E7" s="162"/>
      <c r="F7" s="163">
        <v>54110</v>
      </c>
      <c r="G7" s="164"/>
      <c r="H7" s="165"/>
    </row>
    <row r="8" spans="1:8" x14ac:dyDescent="0.2">
      <c r="A8" s="166"/>
      <c r="B8" s="167"/>
      <c r="C8" s="168"/>
      <c r="D8" s="169">
        <v>41241</v>
      </c>
      <c r="E8" s="170"/>
      <c r="F8" s="171">
        <v>30620</v>
      </c>
      <c r="G8" s="172"/>
      <c r="H8" s="173"/>
    </row>
    <row r="9" spans="1:8" x14ac:dyDescent="0.2">
      <c r="A9" s="154" t="s">
        <v>563</v>
      </c>
      <c r="B9" s="159"/>
      <c r="C9" s="160"/>
      <c r="D9" s="161">
        <v>44003</v>
      </c>
      <c r="E9" s="162"/>
      <c r="F9" s="163">
        <v>54684</v>
      </c>
      <c r="G9" s="164"/>
      <c r="H9" s="165"/>
    </row>
    <row r="10" spans="1:8" x14ac:dyDescent="0.2">
      <c r="A10" s="166"/>
      <c r="B10" s="167"/>
      <c r="C10" s="168"/>
      <c r="D10" s="169">
        <v>37788</v>
      </c>
      <c r="E10" s="170"/>
      <c r="F10" s="171">
        <v>32829</v>
      </c>
      <c r="G10" s="172"/>
      <c r="H10" s="173"/>
    </row>
    <row r="11" spans="1:8" x14ac:dyDescent="0.2">
      <c r="A11" s="154" t="s">
        <v>564</v>
      </c>
      <c r="B11" s="159"/>
      <c r="C11" s="160"/>
      <c r="D11" s="161">
        <v>56571</v>
      </c>
      <c r="E11" s="162"/>
      <c r="F11" s="163">
        <v>62383</v>
      </c>
      <c r="G11" s="164"/>
      <c r="H11" s="165"/>
    </row>
    <row r="12" spans="1:8" x14ac:dyDescent="0.2">
      <c r="A12" s="166"/>
      <c r="B12" s="167"/>
      <c r="C12" s="174"/>
      <c r="D12" s="169">
        <v>28976</v>
      </c>
      <c r="E12" s="170"/>
      <c r="F12" s="171">
        <v>35325</v>
      </c>
      <c r="G12" s="172"/>
      <c r="H12" s="173"/>
    </row>
    <row r="13" spans="1:8" x14ac:dyDescent="0.2">
      <c r="A13" s="154"/>
      <c r="B13" s="159"/>
      <c r="C13" s="175"/>
      <c r="D13" s="176">
        <v>48344</v>
      </c>
      <c r="E13" s="177"/>
      <c r="F13" s="178">
        <v>61196</v>
      </c>
      <c r="G13" s="179"/>
      <c r="H13" s="165"/>
    </row>
    <row r="14" spans="1:8" x14ac:dyDescent="0.2">
      <c r="A14" s="166"/>
      <c r="B14" s="167"/>
      <c r="C14" s="168"/>
      <c r="D14" s="169">
        <v>36101</v>
      </c>
      <c r="E14" s="170"/>
      <c r="F14" s="171">
        <v>34867</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7.54</v>
      </c>
      <c r="C19" s="180">
        <f>ROUND(VALUE(SUBSTITUTE(実質収支比率等に係る経年分析!G$48,"▲","-")),2)</f>
        <v>2.56</v>
      </c>
      <c r="D19" s="180">
        <f>ROUND(VALUE(SUBSTITUTE(実質収支比率等に係る経年分析!H$48,"▲","-")),2)</f>
        <v>5.25</v>
      </c>
      <c r="E19" s="180">
        <f>ROUND(VALUE(SUBSTITUTE(実質収支比率等に係る経年分析!I$48,"▲","-")),2)</f>
        <v>7.73</v>
      </c>
      <c r="F19" s="180">
        <f>ROUND(VALUE(SUBSTITUTE(実質収支比率等に係る経年分析!J$48,"▲","-")),2)</f>
        <v>5.1100000000000003</v>
      </c>
    </row>
    <row r="20" spans="1:11" x14ac:dyDescent="0.2">
      <c r="A20" s="180" t="s">
        <v>55</v>
      </c>
      <c r="B20" s="180">
        <f>ROUND(VALUE(SUBSTITUTE(実質収支比率等に係る経年分析!F$47,"▲","-")),2)</f>
        <v>33.26</v>
      </c>
      <c r="C20" s="180">
        <f>ROUND(VALUE(SUBSTITUTE(実質収支比率等に係る経年分析!G$47,"▲","-")),2)</f>
        <v>30.93</v>
      </c>
      <c r="D20" s="180">
        <f>ROUND(VALUE(SUBSTITUTE(実質収支比率等に係る経年分析!H$47,"▲","-")),2)</f>
        <v>27.15</v>
      </c>
      <c r="E20" s="180">
        <f>ROUND(VALUE(SUBSTITUTE(実質収支比率等に係る経年分析!I$47,"▲","-")),2)</f>
        <v>22.59</v>
      </c>
      <c r="F20" s="180">
        <f>ROUND(VALUE(SUBSTITUTE(実質収支比率等に係る経年分析!J$47,"▲","-")),2)</f>
        <v>21.96</v>
      </c>
    </row>
    <row r="21" spans="1:11" x14ac:dyDescent="0.2">
      <c r="A21" s="180" t="s">
        <v>56</v>
      </c>
      <c r="B21" s="180">
        <f>IF(ISNUMBER(VALUE(SUBSTITUTE(実質収支比率等に係る経年分析!F$49,"▲","-"))),ROUND(VALUE(SUBSTITUTE(実質収支比率等に係る経年分析!F$49,"▲","-")),2),NA())</f>
        <v>-2.42</v>
      </c>
      <c r="C21" s="180">
        <f>IF(ISNUMBER(VALUE(SUBSTITUTE(実質収支比率等に係る経年分析!G$49,"▲","-"))),ROUND(VALUE(SUBSTITUTE(実質収支比率等に係る経年分析!G$49,"▲","-")),2),NA())</f>
        <v>-10.87</v>
      </c>
      <c r="D21" s="180">
        <f>IF(ISNUMBER(VALUE(SUBSTITUTE(実質収支比率等に係る経年分析!H$49,"▲","-"))),ROUND(VALUE(SUBSTITUTE(実質収支比率等に係る経年分析!H$49,"▲","-")),2),NA())</f>
        <v>-2.48</v>
      </c>
      <c r="E21" s="180">
        <f>IF(ISNUMBER(VALUE(SUBSTITUTE(実質収支比率等に係る経年分析!I$49,"▲","-"))),ROUND(VALUE(SUBSTITUTE(実質収支比率等に係る経年分析!I$49,"▲","-")),2),NA())</f>
        <v>-4.01</v>
      </c>
      <c r="F21" s="180">
        <f>IF(ISNUMBER(VALUE(SUBSTITUTE(実質収支比率等に係る経年分析!J$49,"▲","-"))),ROUND(VALUE(SUBSTITUTE(実質収支比率等に係る経年分析!J$49,"▲","-")),2),NA())</f>
        <v>-8.1300000000000008</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0.19</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2">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0.17</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0.12</v>
      </c>
    </row>
    <row r="31" spans="1:11" x14ac:dyDescent="0.2">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0.18</v>
      </c>
    </row>
    <row r="32" spans="1:11" x14ac:dyDescent="0.2">
      <c r="A32" s="181" t="str">
        <f>IF(連結実質赤字比率に係る赤字・黒字の構成分析!C$38="",NA(),連結実質赤字比率に係る赤字・黒字の構成分析!C$38)</f>
        <v>工業用水道事業会計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1.34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1.55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1.76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1.91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2.1800000000000002</v>
      </c>
    </row>
    <row r="33" spans="1:16" x14ac:dyDescent="0.2">
      <c r="A33" s="181" t="str">
        <f>IF(連結実質赤字比率に係る赤字・黒字の構成分析!C$37="",NA(),連結実質赤字比率に係る赤字・黒字の構成分析!C$37)</f>
        <v>病院事業会計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2.66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3.81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2.4300000000000002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2.52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2.64</v>
      </c>
    </row>
    <row r="34" spans="1:16" x14ac:dyDescent="0.2">
      <c r="A34" s="181" t="str">
        <f>IF(連結実質赤字比率に係る赤字・黒字の構成分析!C$36="",NA(),連結実質赤字比率に係る赤字・黒字の構成分析!C$36)</f>
        <v>公共下水道事業会計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3.76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4.12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4.42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4.95</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6.25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5.0199999999999996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5.05</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7.54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2.5499999999999998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5.24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7.73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5.1100000000000003</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2716</v>
      </c>
      <c r="E42" s="182"/>
      <c r="F42" s="182"/>
      <c r="G42" s="182">
        <f>'実質公債費比率（分子）の構造'!L$52</f>
        <v>2724</v>
      </c>
      <c r="H42" s="182"/>
      <c r="I42" s="182"/>
      <c r="J42" s="182">
        <f>'実質公債費比率（分子）の構造'!M$52</f>
        <v>2715</v>
      </c>
      <c r="K42" s="182"/>
      <c r="L42" s="182"/>
      <c r="M42" s="182">
        <f>'実質公債費比率（分子）の構造'!N$52</f>
        <v>2779</v>
      </c>
      <c r="N42" s="182"/>
      <c r="O42" s="182"/>
      <c r="P42" s="182">
        <f>'実質公債費比率（分子）の構造'!O$52</f>
        <v>2251</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715</v>
      </c>
      <c r="C46" s="182"/>
      <c r="D46" s="182"/>
      <c r="E46" s="182">
        <f>'実質公債費比率（分子）の構造'!L$48</f>
        <v>643</v>
      </c>
      <c r="F46" s="182"/>
      <c r="G46" s="182"/>
      <c r="H46" s="182">
        <f>'実質公債費比率（分子）の構造'!M$48</f>
        <v>651</v>
      </c>
      <c r="I46" s="182"/>
      <c r="J46" s="182"/>
      <c r="K46" s="182">
        <f>'実質公債費比率（分子）の構造'!N$48</f>
        <v>689</v>
      </c>
      <c r="L46" s="182"/>
      <c r="M46" s="182"/>
      <c r="N46" s="182">
        <f>'実質公債費比率（分子）の構造'!O$48</f>
        <v>706</v>
      </c>
      <c r="O46" s="182"/>
      <c r="P46" s="182"/>
    </row>
    <row r="47" spans="1:16" x14ac:dyDescent="0.2">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2216</v>
      </c>
      <c r="C49" s="182"/>
      <c r="D49" s="182"/>
      <c r="E49" s="182">
        <f>'実質公債費比率（分子）の構造'!L$45</f>
        <v>2178</v>
      </c>
      <c r="F49" s="182"/>
      <c r="G49" s="182"/>
      <c r="H49" s="182">
        <f>'実質公債費比率（分子）の構造'!M$45</f>
        <v>2226</v>
      </c>
      <c r="I49" s="182"/>
      <c r="J49" s="182"/>
      <c r="K49" s="182">
        <f>'実質公債費比率（分子）の構造'!N$45</f>
        <v>2221</v>
      </c>
      <c r="L49" s="182"/>
      <c r="M49" s="182"/>
      <c r="N49" s="182">
        <f>'実質公債費比率（分子）の構造'!O$45</f>
        <v>1858</v>
      </c>
      <c r="O49" s="182"/>
      <c r="P49" s="182"/>
    </row>
    <row r="50" spans="1:16" x14ac:dyDescent="0.2">
      <c r="A50" s="182" t="s">
        <v>70</v>
      </c>
      <c r="B50" s="182" t="e">
        <f>NA()</f>
        <v>#N/A</v>
      </c>
      <c r="C50" s="182">
        <f>IF(ISNUMBER('実質公債費比率（分子）の構造'!K$53),'実質公債費比率（分子）の構造'!K$53,NA())</f>
        <v>216</v>
      </c>
      <c r="D50" s="182" t="e">
        <f>NA()</f>
        <v>#N/A</v>
      </c>
      <c r="E50" s="182" t="e">
        <f>NA()</f>
        <v>#N/A</v>
      </c>
      <c r="F50" s="182">
        <f>IF(ISNUMBER('実質公債費比率（分子）の構造'!L$53),'実質公債費比率（分子）の構造'!L$53,NA())</f>
        <v>97</v>
      </c>
      <c r="G50" s="182" t="e">
        <f>NA()</f>
        <v>#N/A</v>
      </c>
      <c r="H50" s="182" t="e">
        <f>NA()</f>
        <v>#N/A</v>
      </c>
      <c r="I50" s="182">
        <f>IF(ISNUMBER('実質公債費比率（分子）の構造'!M$53),'実質公債費比率（分子）の構造'!M$53,NA())</f>
        <v>162</v>
      </c>
      <c r="J50" s="182" t="e">
        <f>NA()</f>
        <v>#N/A</v>
      </c>
      <c r="K50" s="182" t="e">
        <f>NA()</f>
        <v>#N/A</v>
      </c>
      <c r="L50" s="182">
        <f>IF(ISNUMBER('実質公債費比率（分子）の構造'!N$53),'実質公債費比率（分子）の構造'!N$53,NA())</f>
        <v>131</v>
      </c>
      <c r="M50" s="182" t="e">
        <f>NA()</f>
        <v>#N/A</v>
      </c>
      <c r="N50" s="182" t="e">
        <f>NA()</f>
        <v>#N/A</v>
      </c>
      <c r="O50" s="182">
        <f>IF(ISNUMBER('実質公債費比率（分子）の構造'!O$53),'実質公債費比率（分子）の構造'!O$53,NA())</f>
        <v>313</v>
      </c>
      <c r="P50" s="182" t="e">
        <f>NA()</f>
        <v>#N/A</v>
      </c>
    </row>
    <row r="53" spans="1:16" x14ac:dyDescent="0.2">
      <c r="A53" s="150" t="s">
        <v>71</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43</v>
      </c>
      <c r="B56" s="181"/>
      <c r="C56" s="181"/>
      <c r="D56" s="181">
        <f>'将来負担比率（分子）の構造'!I$52</f>
        <v>20302</v>
      </c>
      <c r="E56" s="181"/>
      <c r="F56" s="181"/>
      <c r="G56" s="181">
        <f>'将来負担比率（分子）の構造'!J$52</f>
        <v>19962</v>
      </c>
      <c r="H56" s="181"/>
      <c r="I56" s="181"/>
      <c r="J56" s="181">
        <f>'将来負担比率（分子）の構造'!K$52</f>
        <v>19355</v>
      </c>
      <c r="K56" s="181"/>
      <c r="L56" s="181"/>
      <c r="M56" s="181">
        <f>'将来負担比率（分子）の構造'!L$52</f>
        <v>18745</v>
      </c>
      <c r="N56" s="181"/>
      <c r="O56" s="181"/>
      <c r="P56" s="181">
        <f>'将来負担比率（分子）の構造'!M$52</f>
        <v>18186</v>
      </c>
    </row>
    <row r="57" spans="1:16" x14ac:dyDescent="0.2">
      <c r="A57" s="181" t="s">
        <v>42</v>
      </c>
      <c r="B57" s="181"/>
      <c r="C57" s="181"/>
      <c r="D57" s="181">
        <f>'将来負担比率（分子）の構造'!I$51</f>
        <v>5796</v>
      </c>
      <c r="E57" s="181"/>
      <c r="F57" s="181"/>
      <c r="G57" s="181">
        <f>'将来負担比率（分子）の構造'!J$51</f>
        <v>6776</v>
      </c>
      <c r="H57" s="181"/>
      <c r="I57" s="181"/>
      <c r="J57" s="181">
        <f>'将来負担比率（分子）の構造'!K$51</f>
        <v>7093</v>
      </c>
      <c r="K57" s="181"/>
      <c r="L57" s="181"/>
      <c r="M57" s="181">
        <f>'将来負担比率（分子）の構造'!L$51</f>
        <v>6707</v>
      </c>
      <c r="N57" s="181"/>
      <c r="O57" s="181"/>
      <c r="P57" s="181">
        <f>'将来負担比率（分子）の構造'!M$51</f>
        <v>7130</v>
      </c>
    </row>
    <row r="58" spans="1:16" x14ac:dyDescent="0.2">
      <c r="A58" s="181" t="s">
        <v>41</v>
      </c>
      <c r="B58" s="181"/>
      <c r="C58" s="181"/>
      <c r="D58" s="181">
        <f>'将来負担比率（分子）の構造'!I$50</f>
        <v>7875</v>
      </c>
      <c r="E58" s="181"/>
      <c r="F58" s="181"/>
      <c r="G58" s="181">
        <f>'将来負担比率（分子）の構造'!J$50</f>
        <v>7651</v>
      </c>
      <c r="H58" s="181"/>
      <c r="I58" s="181"/>
      <c r="J58" s="181">
        <f>'将来負担比率（分子）の構造'!K$50</f>
        <v>7228</v>
      </c>
      <c r="K58" s="181"/>
      <c r="L58" s="181"/>
      <c r="M58" s="181">
        <f>'将来負担比率（分子）の構造'!L$50</f>
        <v>6778</v>
      </c>
      <c r="N58" s="181"/>
      <c r="O58" s="181"/>
      <c r="P58" s="181">
        <f>'将来負担比率（分子）の構造'!M$50</f>
        <v>6727</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61</v>
      </c>
      <c r="C61" s="181"/>
      <c r="D61" s="181"/>
      <c r="E61" s="181">
        <f>'将来負担比率（分子）の構造'!J$46</f>
        <v>52</v>
      </c>
      <c r="F61" s="181"/>
      <c r="G61" s="181"/>
      <c r="H61" s="181">
        <f>'将来負担比率（分子）の構造'!K$46</f>
        <v>51</v>
      </c>
      <c r="I61" s="181"/>
      <c r="J61" s="181"/>
      <c r="K61" s="181">
        <f>'将来負担比率（分子）の構造'!L$46</f>
        <v>51</v>
      </c>
      <c r="L61" s="181"/>
      <c r="M61" s="181"/>
      <c r="N61" s="181">
        <f>'将来負担比率（分子）の構造'!M$46</f>
        <v>25</v>
      </c>
      <c r="O61" s="181"/>
      <c r="P61" s="181"/>
    </row>
    <row r="62" spans="1:16" x14ac:dyDescent="0.2">
      <c r="A62" s="181" t="s">
        <v>35</v>
      </c>
      <c r="B62" s="181">
        <f>'将来負担比率（分子）の構造'!I$45</f>
        <v>2915</v>
      </c>
      <c r="C62" s="181"/>
      <c r="D62" s="181"/>
      <c r="E62" s="181">
        <f>'将来負担比率（分子）の構造'!J$45</f>
        <v>2874</v>
      </c>
      <c r="F62" s="181"/>
      <c r="G62" s="181"/>
      <c r="H62" s="181">
        <f>'将来負担比率（分子）の構造'!K$45</f>
        <v>2790</v>
      </c>
      <c r="I62" s="181"/>
      <c r="J62" s="181"/>
      <c r="K62" s="181">
        <f>'将来負担比率（分子）の構造'!L$45</f>
        <v>2758</v>
      </c>
      <c r="L62" s="181"/>
      <c r="M62" s="181"/>
      <c r="N62" s="181">
        <f>'将来負担比率（分子）の構造'!M$45</f>
        <v>2867</v>
      </c>
      <c r="O62" s="181"/>
      <c r="P62" s="181"/>
    </row>
    <row r="63" spans="1:16" x14ac:dyDescent="0.2">
      <c r="A63" s="181" t="s">
        <v>34</v>
      </c>
      <c r="B63" s="181">
        <f>'将来負担比率（分子）の構造'!I$44</f>
        <v>81</v>
      </c>
      <c r="C63" s="181"/>
      <c r="D63" s="181"/>
      <c r="E63" s="181">
        <f>'将来負担比率（分子）の構造'!J$44</f>
        <v>71</v>
      </c>
      <c r="F63" s="181"/>
      <c r="G63" s="181"/>
      <c r="H63" s="181">
        <f>'将来負担比率（分子）の構造'!K$44</f>
        <v>62</v>
      </c>
      <c r="I63" s="181"/>
      <c r="J63" s="181"/>
      <c r="K63" s="181">
        <f>'将来負担比率（分子）の構造'!L$44</f>
        <v>52</v>
      </c>
      <c r="L63" s="181"/>
      <c r="M63" s="181"/>
      <c r="N63" s="181">
        <f>'将来負担比率（分子）の構造'!M$44</f>
        <v>43</v>
      </c>
      <c r="O63" s="181"/>
      <c r="P63" s="181"/>
    </row>
    <row r="64" spans="1:16" x14ac:dyDescent="0.2">
      <c r="A64" s="181" t="s">
        <v>33</v>
      </c>
      <c r="B64" s="181">
        <f>'将来負担比率（分子）の構造'!I$43</f>
        <v>10276</v>
      </c>
      <c r="C64" s="181"/>
      <c r="D64" s="181"/>
      <c r="E64" s="181">
        <f>'将来負担比率（分子）の構造'!J$43</f>
        <v>10209</v>
      </c>
      <c r="F64" s="181"/>
      <c r="G64" s="181"/>
      <c r="H64" s="181">
        <f>'将来負担比率（分子）の構造'!K$43</f>
        <v>10023</v>
      </c>
      <c r="I64" s="181"/>
      <c r="J64" s="181"/>
      <c r="K64" s="181">
        <f>'将来負担比率（分子）の構造'!L$43</f>
        <v>9487</v>
      </c>
      <c r="L64" s="181"/>
      <c r="M64" s="181"/>
      <c r="N64" s="181">
        <f>'将来負担比率（分子）の構造'!M$43</f>
        <v>9518</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17015</v>
      </c>
      <c r="C66" s="181"/>
      <c r="D66" s="181"/>
      <c r="E66" s="181">
        <f>'将来負担比率（分子）の構造'!J$41</f>
        <v>16420</v>
      </c>
      <c r="F66" s="181"/>
      <c r="G66" s="181"/>
      <c r="H66" s="181">
        <f>'将来負担比率（分子）の構造'!K$41</f>
        <v>16285</v>
      </c>
      <c r="I66" s="181"/>
      <c r="J66" s="181"/>
      <c r="K66" s="181">
        <f>'将来負担比率（分子）の構造'!L$41</f>
        <v>15939</v>
      </c>
      <c r="L66" s="181"/>
      <c r="M66" s="181"/>
      <c r="N66" s="181">
        <f>'将来負担比率（分子）の構造'!M$41</f>
        <v>15659</v>
      </c>
      <c r="O66" s="181"/>
      <c r="P66" s="181"/>
    </row>
    <row r="67" spans="1:16" x14ac:dyDescent="0.2">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76</v>
      </c>
      <c r="B72" s="185">
        <f>基金残高に係る経年分析!F55</f>
        <v>3504</v>
      </c>
      <c r="C72" s="185">
        <f>基金残高に係る経年分析!G55</f>
        <v>2975</v>
      </c>
      <c r="D72" s="185">
        <f>基金残高に係る経年分析!H55</f>
        <v>2809</v>
      </c>
    </row>
    <row r="73" spans="1:16" x14ac:dyDescent="0.2">
      <c r="A73" s="184" t="s">
        <v>77</v>
      </c>
      <c r="B73" s="185">
        <f>基金残高に係る経年分析!F56</f>
        <v>349</v>
      </c>
      <c r="C73" s="185">
        <f>基金残高に係る経年分析!G56</f>
        <v>328</v>
      </c>
      <c r="D73" s="185">
        <f>基金残高に係る経年分析!H56</f>
        <v>328</v>
      </c>
    </row>
    <row r="74" spans="1:16" x14ac:dyDescent="0.2">
      <c r="A74" s="184" t="s">
        <v>78</v>
      </c>
      <c r="B74" s="185">
        <f>基金残高に係る経年分析!F57</f>
        <v>4137</v>
      </c>
      <c r="C74" s="185">
        <f>基金残高に係る経年分析!G57</f>
        <v>4208</v>
      </c>
      <c r="D74" s="185">
        <f>基金残高に係る経年分析!H57</f>
        <v>4277</v>
      </c>
    </row>
  </sheetData>
  <sheetProtection algorithmName="SHA-512" hashValue="dbusxgDRFhpX93fiQCMAh4u1CqWekOgBAC+JsbC+vSR6tb4N7F5GovMrPxTW2ggJgETelGGqAdaRvCzDcmwEjw==" saltValue="pwqHv0IUIZSUeKWL/Nia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H63" sqref="H63"/>
    </sheetView>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214</v>
      </c>
      <c r="DI1" s="798"/>
      <c r="DJ1" s="798"/>
      <c r="DK1" s="798"/>
      <c r="DL1" s="798"/>
      <c r="DM1" s="798"/>
      <c r="DN1" s="799"/>
      <c r="DO1" s="226"/>
      <c r="DP1" s="797" t="s">
        <v>215</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217</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218</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219</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1</v>
      </c>
      <c r="C4" s="740"/>
      <c r="D4" s="740"/>
      <c r="E4" s="740"/>
      <c r="F4" s="740"/>
      <c r="G4" s="740"/>
      <c r="H4" s="740"/>
      <c r="I4" s="740"/>
      <c r="J4" s="740"/>
      <c r="K4" s="740"/>
      <c r="L4" s="740"/>
      <c r="M4" s="740"/>
      <c r="N4" s="740"/>
      <c r="O4" s="740"/>
      <c r="P4" s="740"/>
      <c r="Q4" s="741"/>
      <c r="R4" s="739" t="s">
        <v>220</v>
      </c>
      <c r="S4" s="740"/>
      <c r="T4" s="740"/>
      <c r="U4" s="740"/>
      <c r="V4" s="740"/>
      <c r="W4" s="740"/>
      <c r="X4" s="740"/>
      <c r="Y4" s="741"/>
      <c r="Z4" s="739" t="s">
        <v>221</v>
      </c>
      <c r="AA4" s="740"/>
      <c r="AB4" s="740"/>
      <c r="AC4" s="741"/>
      <c r="AD4" s="739" t="s">
        <v>222</v>
      </c>
      <c r="AE4" s="740"/>
      <c r="AF4" s="740"/>
      <c r="AG4" s="740"/>
      <c r="AH4" s="740"/>
      <c r="AI4" s="740"/>
      <c r="AJ4" s="740"/>
      <c r="AK4" s="741"/>
      <c r="AL4" s="739" t="s">
        <v>221</v>
      </c>
      <c r="AM4" s="740"/>
      <c r="AN4" s="740"/>
      <c r="AO4" s="741"/>
      <c r="AP4" s="800" t="s">
        <v>223</v>
      </c>
      <c r="AQ4" s="800"/>
      <c r="AR4" s="800"/>
      <c r="AS4" s="800"/>
      <c r="AT4" s="800"/>
      <c r="AU4" s="800"/>
      <c r="AV4" s="800"/>
      <c r="AW4" s="800"/>
      <c r="AX4" s="800"/>
      <c r="AY4" s="800"/>
      <c r="AZ4" s="800"/>
      <c r="BA4" s="800"/>
      <c r="BB4" s="800"/>
      <c r="BC4" s="800"/>
      <c r="BD4" s="800"/>
      <c r="BE4" s="800"/>
      <c r="BF4" s="800"/>
      <c r="BG4" s="800" t="s">
        <v>224</v>
      </c>
      <c r="BH4" s="800"/>
      <c r="BI4" s="800"/>
      <c r="BJ4" s="800"/>
      <c r="BK4" s="800"/>
      <c r="BL4" s="800"/>
      <c r="BM4" s="800"/>
      <c r="BN4" s="800"/>
      <c r="BO4" s="800" t="s">
        <v>221</v>
      </c>
      <c r="BP4" s="800"/>
      <c r="BQ4" s="800"/>
      <c r="BR4" s="800"/>
      <c r="BS4" s="800" t="s">
        <v>225</v>
      </c>
      <c r="BT4" s="800"/>
      <c r="BU4" s="800"/>
      <c r="BV4" s="800"/>
      <c r="BW4" s="800"/>
      <c r="BX4" s="800"/>
      <c r="BY4" s="800"/>
      <c r="BZ4" s="800"/>
      <c r="CA4" s="800"/>
      <c r="CB4" s="800"/>
      <c r="CD4" s="782" t="s">
        <v>226</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227</v>
      </c>
      <c r="C5" s="745"/>
      <c r="D5" s="745"/>
      <c r="E5" s="745"/>
      <c r="F5" s="745"/>
      <c r="G5" s="745"/>
      <c r="H5" s="745"/>
      <c r="I5" s="745"/>
      <c r="J5" s="745"/>
      <c r="K5" s="745"/>
      <c r="L5" s="745"/>
      <c r="M5" s="745"/>
      <c r="N5" s="745"/>
      <c r="O5" s="745"/>
      <c r="P5" s="745"/>
      <c r="Q5" s="746"/>
      <c r="R5" s="733">
        <v>10340831</v>
      </c>
      <c r="S5" s="734"/>
      <c r="T5" s="734"/>
      <c r="U5" s="734"/>
      <c r="V5" s="734"/>
      <c r="W5" s="734"/>
      <c r="X5" s="734"/>
      <c r="Y5" s="777"/>
      <c r="Z5" s="795">
        <v>47.7</v>
      </c>
      <c r="AA5" s="795"/>
      <c r="AB5" s="795"/>
      <c r="AC5" s="795"/>
      <c r="AD5" s="796">
        <v>9598266</v>
      </c>
      <c r="AE5" s="796"/>
      <c r="AF5" s="796"/>
      <c r="AG5" s="796"/>
      <c r="AH5" s="796"/>
      <c r="AI5" s="796"/>
      <c r="AJ5" s="796"/>
      <c r="AK5" s="796"/>
      <c r="AL5" s="778">
        <v>77.8</v>
      </c>
      <c r="AM5" s="749"/>
      <c r="AN5" s="749"/>
      <c r="AO5" s="779"/>
      <c r="AP5" s="744" t="s">
        <v>228</v>
      </c>
      <c r="AQ5" s="745"/>
      <c r="AR5" s="745"/>
      <c r="AS5" s="745"/>
      <c r="AT5" s="745"/>
      <c r="AU5" s="745"/>
      <c r="AV5" s="745"/>
      <c r="AW5" s="745"/>
      <c r="AX5" s="745"/>
      <c r="AY5" s="745"/>
      <c r="AZ5" s="745"/>
      <c r="BA5" s="745"/>
      <c r="BB5" s="745"/>
      <c r="BC5" s="745"/>
      <c r="BD5" s="745"/>
      <c r="BE5" s="745"/>
      <c r="BF5" s="746"/>
      <c r="BG5" s="678">
        <v>9595762</v>
      </c>
      <c r="BH5" s="679"/>
      <c r="BI5" s="679"/>
      <c r="BJ5" s="679"/>
      <c r="BK5" s="679"/>
      <c r="BL5" s="679"/>
      <c r="BM5" s="679"/>
      <c r="BN5" s="680"/>
      <c r="BO5" s="715">
        <v>92.8</v>
      </c>
      <c r="BP5" s="715"/>
      <c r="BQ5" s="715"/>
      <c r="BR5" s="715"/>
      <c r="BS5" s="716" t="s">
        <v>229</v>
      </c>
      <c r="BT5" s="716"/>
      <c r="BU5" s="716"/>
      <c r="BV5" s="716"/>
      <c r="BW5" s="716"/>
      <c r="BX5" s="716"/>
      <c r="BY5" s="716"/>
      <c r="BZ5" s="716"/>
      <c r="CA5" s="716"/>
      <c r="CB5" s="775"/>
      <c r="CD5" s="782" t="s">
        <v>223</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221</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x14ac:dyDescent="0.2">
      <c r="B6" s="675" t="s">
        <v>233</v>
      </c>
      <c r="C6" s="676"/>
      <c r="D6" s="676"/>
      <c r="E6" s="676"/>
      <c r="F6" s="676"/>
      <c r="G6" s="676"/>
      <c r="H6" s="676"/>
      <c r="I6" s="676"/>
      <c r="J6" s="676"/>
      <c r="K6" s="676"/>
      <c r="L6" s="676"/>
      <c r="M6" s="676"/>
      <c r="N6" s="676"/>
      <c r="O6" s="676"/>
      <c r="P6" s="676"/>
      <c r="Q6" s="677"/>
      <c r="R6" s="678">
        <v>193034</v>
      </c>
      <c r="S6" s="679"/>
      <c r="T6" s="679"/>
      <c r="U6" s="679"/>
      <c r="V6" s="679"/>
      <c r="W6" s="679"/>
      <c r="X6" s="679"/>
      <c r="Y6" s="680"/>
      <c r="Z6" s="715">
        <v>0.9</v>
      </c>
      <c r="AA6" s="715"/>
      <c r="AB6" s="715"/>
      <c r="AC6" s="715"/>
      <c r="AD6" s="716">
        <v>193034</v>
      </c>
      <c r="AE6" s="716"/>
      <c r="AF6" s="716"/>
      <c r="AG6" s="716"/>
      <c r="AH6" s="716"/>
      <c r="AI6" s="716"/>
      <c r="AJ6" s="716"/>
      <c r="AK6" s="716"/>
      <c r="AL6" s="681">
        <v>1.6</v>
      </c>
      <c r="AM6" s="682"/>
      <c r="AN6" s="682"/>
      <c r="AO6" s="717"/>
      <c r="AP6" s="675" t="s">
        <v>234</v>
      </c>
      <c r="AQ6" s="676"/>
      <c r="AR6" s="676"/>
      <c r="AS6" s="676"/>
      <c r="AT6" s="676"/>
      <c r="AU6" s="676"/>
      <c r="AV6" s="676"/>
      <c r="AW6" s="676"/>
      <c r="AX6" s="676"/>
      <c r="AY6" s="676"/>
      <c r="AZ6" s="676"/>
      <c r="BA6" s="676"/>
      <c r="BB6" s="676"/>
      <c r="BC6" s="676"/>
      <c r="BD6" s="676"/>
      <c r="BE6" s="676"/>
      <c r="BF6" s="677"/>
      <c r="BG6" s="678">
        <v>9595762</v>
      </c>
      <c r="BH6" s="679"/>
      <c r="BI6" s="679"/>
      <c r="BJ6" s="679"/>
      <c r="BK6" s="679"/>
      <c r="BL6" s="679"/>
      <c r="BM6" s="679"/>
      <c r="BN6" s="680"/>
      <c r="BO6" s="715">
        <v>92.8</v>
      </c>
      <c r="BP6" s="715"/>
      <c r="BQ6" s="715"/>
      <c r="BR6" s="715"/>
      <c r="BS6" s="716" t="s">
        <v>229</v>
      </c>
      <c r="BT6" s="716"/>
      <c r="BU6" s="716"/>
      <c r="BV6" s="716"/>
      <c r="BW6" s="716"/>
      <c r="BX6" s="716"/>
      <c r="BY6" s="716"/>
      <c r="BZ6" s="716"/>
      <c r="CA6" s="716"/>
      <c r="CB6" s="775"/>
      <c r="CD6" s="736" t="s">
        <v>235</v>
      </c>
      <c r="CE6" s="737"/>
      <c r="CF6" s="737"/>
      <c r="CG6" s="737"/>
      <c r="CH6" s="737"/>
      <c r="CI6" s="737"/>
      <c r="CJ6" s="737"/>
      <c r="CK6" s="737"/>
      <c r="CL6" s="737"/>
      <c r="CM6" s="737"/>
      <c r="CN6" s="737"/>
      <c r="CO6" s="737"/>
      <c r="CP6" s="737"/>
      <c r="CQ6" s="738"/>
      <c r="CR6" s="678">
        <v>233072</v>
      </c>
      <c r="CS6" s="679"/>
      <c r="CT6" s="679"/>
      <c r="CU6" s="679"/>
      <c r="CV6" s="679"/>
      <c r="CW6" s="679"/>
      <c r="CX6" s="679"/>
      <c r="CY6" s="680"/>
      <c r="CZ6" s="778">
        <v>1.1000000000000001</v>
      </c>
      <c r="DA6" s="749"/>
      <c r="DB6" s="749"/>
      <c r="DC6" s="781"/>
      <c r="DD6" s="684" t="s">
        <v>128</v>
      </c>
      <c r="DE6" s="679"/>
      <c r="DF6" s="679"/>
      <c r="DG6" s="679"/>
      <c r="DH6" s="679"/>
      <c r="DI6" s="679"/>
      <c r="DJ6" s="679"/>
      <c r="DK6" s="679"/>
      <c r="DL6" s="679"/>
      <c r="DM6" s="679"/>
      <c r="DN6" s="679"/>
      <c r="DO6" s="679"/>
      <c r="DP6" s="680"/>
      <c r="DQ6" s="684">
        <v>232856</v>
      </c>
      <c r="DR6" s="679"/>
      <c r="DS6" s="679"/>
      <c r="DT6" s="679"/>
      <c r="DU6" s="679"/>
      <c r="DV6" s="679"/>
      <c r="DW6" s="679"/>
      <c r="DX6" s="679"/>
      <c r="DY6" s="679"/>
      <c r="DZ6" s="679"/>
      <c r="EA6" s="679"/>
      <c r="EB6" s="679"/>
      <c r="EC6" s="722"/>
    </row>
    <row r="7" spans="2:143" ht="11.25" customHeight="1" x14ac:dyDescent="0.2">
      <c r="B7" s="675" t="s">
        <v>236</v>
      </c>
      <c r="C7" s="676"/>
      <c r="D7" s="676"/>
      <c r="E7" s="676"/>
      <c r="F7" s="676"/>
      <c r="G7" s="676"/>
      <c r="H7" s="676"/>
      <c r="I7" s="676"/>
      <c r="J7" s="676"/>
      <c r="K7" s="676"/>
      <c r="L7" s="676"/>
      <c r="M7" s="676"/>
      <c r="N7" s="676"/>
      <c r="O7" s="676"/>
      <c r="P7" s="676"/>
      <c r="Q7" s="677"/>
      <c r="R7" s="678">
        <v>6958</v>
      </c>
      <c r="S7" s="679"/>
      <c r="T7" s="679"/>
      <c r="U7" s="679"/>
      <c r="V7" s="679"/>
      <c r="W7" s="679"/>
      <c r="X7" s="679"/>
      <c r="Y7" s="680"/>
      <c r="Z7" s="715">
        <v>0</v>
      </c>
      <c r="AA7" s="715"/>
      <c r="AB7" s="715"/>
      <c r="AC7" s="715"/>
      <c r="AD7" s="716">
        <v>6958</v>
      </c>
      <c r="AE7" s="716"/>
      <c r="AF7" s="716"/>
      <c r="AG7" s="716"/>
      <c r="AH7" s="716"/>
      <c r="AI7" s="716"/>
      <c r="AJ7" s="716"/>
      <c r="AK7" s="716"/>
      <c r="AL7" s="681">
        <v>0.1</v>
      </c>
      <c r="AM7" s="682"/>
      <c r="AN7" s="682"/>
      <c r="AO7" s="717"/>
      <c r="AP7" s="675" t="s">
        <v>237</v>
      </c>
      <c r="AQ7" s="676"/>
      <c r="AR7" s="676"/>
      <c r="AS7" s="676"/>
      <c r="AT7" s="676"/>
      <c r="AU7" s="676"/>
      <c r="AV7" s="676"/>
      <c r="AW7" s="676"/>
      <c r="AX7" s="676"/>
      <c r="AY7" s="676"/>
      <c r="AZ7" s="676"/>
      <c r="BA7" s="676"/>
      <c r="BB7" s="676"/>
      <c r="BC7" s="676"/>
      <c r="BD7" s="676"/>
      <c r="BE7" s="676"/>
      <c r="BF7" s="677"/>
      <c r="BG7" s="678">
        <v>3391389</v>
      </c>
      <c r="BH7" s="679"/>
      <c r="BI7" s="679"/>
      <c r="BJ7" s="679"/>
      <c r="BK7" s="679"/>
      <c r="BL7" s="679"/>
      <c r="BM7" s="679"/>
      <c r="BN7" s="680"/>
      <c r="BO7" s="715">
        <v>32.799999999999997</v>
      </c>
      <c r="BP7" s="715"/>
      <c r="BQ7" s="715"/>
      <c r="BR7" s="715"/>
      <c r="BS7" s="716" t="s">
        <v>128</v>
      </c>
      <c r="BT7" s="716"/>
      <c r="BU7" s="716"/>
      <c r="BV7" s="716"/>
      <c r="BW7" s="716"/>
      <c r="BX7" s="716"/>
      <c r="BY7" s="716"/>
      <c r="BZ7" s="716"/>
      <c r="CA7" s="716"/>
      <c r="CB7" s="775"/>
      <c r="CD7" s="711" t="s">
        <v>238</v>
      </c>
      <c r="CE7" s="712"/>
      <c r="CF7" s="712"/>
      <c r="CG7" s="712"/>
      <c r="CH7" s="712"/>
      <c r="CI7" s="712"/>
      <c r="CJ7" s="712"/>
      <c r="CK7" s="712"/>
      <c r="CL7" s="712"/>
      <c r="CM7" s="712"/>
      <c r="CN7" s="712"/>
      <c r="CO7" s="712"/>
      <c r="CP7" s="712"/>
      <c r="CQ7" s="713"/>
      <c r="CR7" s="678">
        <v>2205458</v>
      </c>
      <c r="CS7" s="679"/>
      <c r="CT7" s="679"/>
      <c r="CU7" s="679"/>
      <c r="CV7" s="679"/>
      <c r="CW7" s="679"/>
      <c r="CX7" s="679"/>
      <c r="CY7" s="680"/>
      <c r="CZ7" s="715">
        <v>10.5</v>
      </c>
      <c r="DA7" s="715"/>
      <c r="DB7" s="715"/>
      <c r="DC7" s="715"/>
      <c r="DD7" s="684">
        <v>24564</v>
      </c>
      <c r="DE7" s="679"/>
      <c r="DF7" s="679"/>
      <c r="DG7" s="679"/>
      <c r="DH7" s="679"/>
      <c r="DI7" s="679"/>
      <c r="DJ7" s="679"/>
      <c r="DK7" s="679"/>
      <c r="DL7" s="679"/>
      <c r="DM7" s="679"/>
      <c r="DN7" s="679"/>
      <c r="DO7" s="679"/>
      <c r="DP7" s="680"/>
      <c r="DQ7" s="684">
        <v>1798566</v>
      </c>
      <c r="DR7" s="679"/>
      <c r="DS7" s="679"/>
      <c r="DT7" s="679"/>
      <c r="DU7" s="679"/>
      <c r="DV7" s="679"/>
      <c r="DW7" s="679"/>
      <c r="DX7" s="679"/>
      <c r="DY7" s="679"/>
      <c r="DZ7" s="679"/>
      <c r="EA7" s="679"/>
      <c r="EB7" s="679"/>
      <c r="EC7" s="722"/>
    </row>
    <row r="8" spans="2:143" ht="11.25" customHeight="1" x14ac:dyDescent="0.2">
      <c r="B8" s="675" t="s">
        <v>239</v>
      </c>
      <c r="C8" s="676"/>
      <c r="D8" s="676"/>
      <c r="E8" s="676"/>
      <c r="F8" s="676"/>
      <c r="G8" s="676"/>
      <c r="H8" s="676"/>
      <c r="I8" s="676"/>
      <c r="J8" s="676"/>
      <c r="K8" s="676"/>
      <c r="L8" s="676"/>
      <c r="M8" s="676"/>
      <c r="N8" s="676"/>
      <c r="O8" s="676"/>
      <c r="P8" s="676"/>
      <c r="Q8" s="677"/>
      <c r="R8" s="678">
        <v>35619</v>
      </c>
      <c r="S8" s="679"/>
      <c r="T8" s="679"/>
      <c r="U8" s="679"/>
      <c r="V8" s="679"/>
      <c r="W8" s="679"/>
      <c r="X8" s="679"/>
      <c r="Y8" s="680"/>
      <c r="Z8" s="715">
        <v>0.2</v>
      </c>
      <c r="AA8" s="715"/>
      <c r="AB8" s="715"/>
      <c r="AC8" s="715"/>
      <c r="AD8" s="716">
        <v>35619</v>
      </c>
      <c r="AE8" s="716"/>
      <c r="AF8" s="716"/>
      <c r="AG8" s="716"/>
      <c r="AH8" s="716"/>
      <c r="AI8" s="716"/>
      <c r="AJ8" s="716"/>
      <c r="AK8" s="716"/>
      <c r="AL8" s="681">
        <v>0.3</v>
      </c>
      <c r="AM8" s="682"/>
      <c r="AN8" s="682"/>
      <c r="AO8" s="717"/>
      <c r="AP8" s="675" t="s">
        <v>240</v>
      </c>
      <c r="AQ8" s="676"/>
      <c r="AR8" s="676"/>
      <c r="AS8" s="676"/>
      <c r="AT8" s="676"/>
      <c r="AU8" s="676"/>
      <c r="AV8" s="676"/>
      <c r="AW8" s="676"/>
      <c r="AX8" s="676"/>
      <c r="AY8" s="676"/>
      <c r="AZ8" s="676"/>
      <c r="BA8" s="676"/>
      <c r="BB8" s="676"/>
      <c r="BC8" s="676"/>
      <c r="BD8" s="676"/>
      <c r="BE8" s="676"/>
      <c r="BF8" s="677"/>
      <c r="BG8" s="678">
        <v>90110</v>
      </c>
      <c r="BH8" s="679"/>
      <c r="BI8" s="679"/>
      <c r="BJ8" s="679"/>
      <c r="BK8" s="679"/>
      <c r="BL8" s="679"/>
      <c r="BM8" s="679"/>
      <c r="BN8" s="680"/>
      <c r="BO8" s="715">
        <v>0.9</v>
      </c>
      <c r="BP8" s="715"/>
      <c r="BQ8" s="715"/>
      <c r="BR8" s="715"/>
      <c r="BS8" s="684" t="s">
        <v>128</v>
      </c>
      <c r="BT8" s="679"/>
      <c r="BU8" s="679"/>
      <c r="BV8" s="679"/>
      <c r="BW8" s="679"/>
      <c r="BX8" s="679"/>
      <c r="BY8" s="679"/>
      <c r="BZ8" s="679"/>
      <c r="CA8" s="679"/>
      <c r="CB8" s="722"/>
      <c r="CD8" s="711" t="s">
        <v>241</v>
      </c>
      <c r="CE8" s="712"/>
      <c r="CF8" s="712"/>
      <c r="CG8" s="712"/>
      <c r="CH8" s="712"/>
      <c r="CI8" s="712"/>
      <c r="CJ8" s="712"/>
      <c r="CK8" s="712"/>
      <c r="CL8" s="712"/>
      <c r="CM8" s="712"/>
      <c r="CN8" s="712"/>
      <c r="CO8" s="712"/>
      <c r="CP8" s="712"/>
      <c r="CQ8" s="713"/>
      <c r="CR8" s="678">
        <v>6864871</v>
      </c>
      <c r="CS8" s="679"/>
      <c r="CT8" s="679"/>
      <c r="CU8" s="679"/>
      <c r="CV8" s="679"/>
      <c r="CW8" s="679"/>
      <c r="CX8" s="679"/>
      <c r="CY8" s="680"/>
      <c r="CZ8" s="715">
        <v>32.799999999999997</v>
      </c>
      <c r="DA8" s="715"/>
      <c r="DB8" s="715"/>
      <c r="DC8" s="715"/>
      <c r="DD8" s="684">
        <v>50998</v>
      </c>
      <c r="DE8" s="679"/>
      <c r="DF8" s="679"/>
      <c r="DG8" s="679"/>
      <c r="DH8" s="679"/>
      <c r="DI8" s="679"/>
      <c r="DJ8" s="679"/>
      <c r="DK8" s="679"/>
      <c r="DL8" s="679"/>
      <c r="DM8" s="679"/>
      <c r="DN8" s="679"/>
      <c r="DO8" s="679"/>
      <c r="DP8" s="680"/>
      <c r="DQ8" s="684">
        <v>3604760</v>
      </c>
      <c r="DR8" s="679"/>
      <c r="DS8" s="679"/>
      <c r="DT8" s="679"/>
      <c r="DU8" s="679"/>
      <c r="DV8" s="679"/>
      <c r="DW8" s="679"/>
      <c r="DX8" s="679"/>
      <c r="DY8" s="679"/>
      <c r="DZ8" s="679"/>
      <c r="EA8" s="679"/>
      <c r="EB8" s="679"/>
      <c r="EC8" s="722"/>
    </row>
    <row r="9" spans="2:143" ht="11.25" customHeight="1" x14ac:dyDescent="0.2">
      <c r="B9" s="675" t="s">
        <v>242</v>
      </c>
      <c r="C9" s="676"/>
      <c r="D9" s="676"/>
      <c r="E9" s="676"/>
      <c r="F9" s="676"/>
      <c r="G9" s="676"/>
      <c r="H9" s="676"/>
      <c r="I9" s="676"/>
      <c r="J9" s="676"/>
      <c r="K9" s="676"/>
      <c r="L9" s="676"/>
      <c r="M9" s="676"/>
      <c r="N9" s="676"/>
      <c r="O9" s="676"/>
      <c r="P9" s="676"/>
      <c r="Q9" s="677"/>
      <c r="R9" s="678">
        <v>19518</v>
      </c>
      <c r="S9" s="679"/>
      <c r="T9" s="679"/>
      <c r="U9" s="679"/>
      <c r="V9" s="679"/>
      <c r="W9" s="679"/>
      <c r="X9" s="679"/>
      <c r="Y9" s="680"/>
      <c r="Z9" s="715">
        <v>0.1</v>
      </c>
      <c r="AA9" s="715"/>
      <c r="AB9" s="715"/>
      <c r="AC9" s="715"/>
      <c r="AD9" s="716">
        <v>19518</v>
      </c>
      <c r="AE9" s="716"/>
      <c r="AF9" s="716"/>
      <c r="AG9" s="716"/>
      <c r="AH9" s="716"/>
      <c r="AI9" s="716"/>
      <c r="AJ9" s="716"/>
      <c r="AK9" s="716"/>
      <c r="AL9" s="681">
        <v>0.2</v>
      </c>
      <c r="AM9" s="682"/>
      <c r="AN9" s="682"/>
      <c r="AO9" s="717"/>
      <c r="AP9" s="675" t="s">
        <v>243</v>
      </c>
      <c r="AQ9" s="676"/>
      <c r="AR9" s="676"/>
      <c r="AS9" s="676"/>
      <c r="AT9" s="676"/>
      <c r="AU9" s="676"/>
      <c r="AV9" s="676"/>
      <c r="AW9" s="676"/>
      <c r="AX9" s="676"/>
      <c r="AY9" s="676"/>
      <c r="AZ9" s="676"/>
      <c r="BA9" s="676"/>
      <c r="BB9" s="676"/>
      <c r="BC9" s="676"/>
      <c r="BD9" s="676"/>
      <c r="BE9" s="676"/>
      <c r="BF9" s="677"/>
      <c r="BG9" s="678">
        <v>2595719</v>
      </c>
      <c r="BH9" s="679"/>
      <c r="BI9" s="679"/>
      <c r="BJ9" s="679"/>
      <c r="BK9" s="679"/>
      <c r="BL9" s="679"/>
      <c r="BM9" s="679"/>
      <c r="BN9" s="680"/>
      <c r="BO9" s="715">
        <v>25.1</v>
      </c>
      <c r="BP9" s="715"/>
      <c r="BQ9" s="715"/>
      <c r="BR9" s="715"/>
      <c r="BS9" s="684" t="s">
        <v>128</v>
      </c>
      <c r="BT9" s="679"/>
      <c r="BU9" s="679"/>
      <c r="BV9" s="679"/>
      <c r="BW9" s="679"/>
      <c r="BX9" s="679"/>
      <c r="BY9" s="679"/>
      <c r="BZ9" s="679"/>
      <c r="CA9" s="679"/>
      <c r="CB9" s="722"/>
      <c r="CD9" s="711" t="s">
        <v>244</v>
      </c>
      <c r="CE9" s="712"/>
      <c r="CF9" s="712"/>
      <c r="CG9" s="712"/>
      <c r="CH9" s="712"/>
      <c r="CI9" s="712"/>
      <c r="CJ9" s="712"/>
      <c r="CK9" s="712"/>
      <c r="CL9" s="712"/>
      <c r="CM9" s="712"/>
      <c r="CN9" s="712"/>
      <c r="CO9" s="712"/>
      <c r="CP9" s="712"/>
      <c r="CQ9" s="713"/>
      <c r="CR9" s="678">
        <v>2189742</v>
      </c>
      <c r="CS9" s="679"/>
      <c r="CT9" s="679"/>
      <c r="CU9" s="679"/>
      <c r="CV9" s="679"/>
      <c r="CW9" s="679"/>
      <c r="CX9" s="679"/>
      <c r="CY9" s="680"/>
      <c r="CZ9" s="715">
        <v>10.5</v>
      </c>
      <c r="DA9" s="715"/>
      <c r="DB9" s="715"/>
      <c r="DC9" s="715"/>
      <c r="DD9" s="684">
        <v>131089</v>
      </c>
      <c r="DE9" s="679"/>
      <c r="DF9" s="679"/>
      <c r="DG9" s="679"/>
      <c r="DH9" s="679"/>
      <c r="DI9" s="679"/>
      <c r="DJ9" s="679"/>
      <c r="DK9" s="679"/>
      <c r="DL9" s="679"/>
      <c r="DM9" s="679"/>
      <c r="DN9" s="679"/>
      <c r="DO9" s="679"/>
      <c r="DP9" s="680"/>
      <c r="DQ9" s="684">
        <v>1943869</v>
      </c>
      <c r="DR9" s="679"/>
      <c r="DS9" s="679"/>
      <c r="DT9" s="679"/>
      <c r="DU9" s="679"/>
      <c r="DV9" s="679"/>
      <c r="DW9" s="679"/>
      <c r="DX9" s="679"/>
      <c r="DY9" s="679"/>
      <c r="DZ9" s="679"/>
      <c r="EA9" s="679"/>
      <c r="EB9" s="679"/>
      <c r="EC9" s="722"/>
    </row>
    <row r="10" spans="2:143" ht="11.25" customHeight="1" x14ac:dyDescent="0.2">
      <c r="B10" s="675" t="s">
        <v>245</v>
      </c>
      <c r="C10" s="676"/>
      <c r="D10" s="676"/>
      <c r="E10" s="676"/>
      <c r="F10" s="676"/>
      <c r="G10" s="676"/>
      <c r="H10" s="676"/>
      <c r="I10" s="676"/>
      <c r="J10" s="676"/>
      <c r="K10" s="676"/>
      <c r="L10" s="676"/>
      <c r="M10" s="676"/>
      <c r="N10" s="676"/>
      <c r="O10" s="676"/>
      <c r="P10" s="676"/>
      <c r="Q10" s="677"/>
      <c r="R10" s="678" t="s">
        <v>229</v>
      </c>
      <c r="S10" s="679"/>
      <c r="T10" s="679"/>
      <c r="U10" s="679"/>
      <c r="V10" s="679"/>
      <c r="W10" s="679"/>
      <c r="X10" s="679"/>
      <c r="Y10" s="680"/>
      <c r="Z10" s="715" t="s">
        <v>229</v>
      </c>
      <c r="AA10" s="715"/>
      <c r="AB10" s="715"/>
      <c r="AC10" s="715"/>
      <c r="AD10" s="716" t="s">
        <v>229</v>
      </c>
      <c r="AE10" s="716"/>
      <c r="AF10" s="716"/>
      <c r="AG10" s="716"/>
      <c r="AH10" s="716"/>
      <c r="AI10" s="716"/>
      <c r="AJ10" s="716"/>
      <c r="AK10" s="716"/>
      <c r="AL10" s="681" t="s">
        <v>128</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163974</v>
      </c>
      <c r="BH10" s="679"/>
      <c r="BI10" s="679"/>
      <c r="BJ10" s="679"/>
      <c r="BK10" s="679"/>
      <c r="BL10" s="679"/>
      <c r="BM10" s="679"/>
      <c r="BN10" s="680"/>
      <c r="BO10" s="715">
        <v>1.6</v>
      </c>
      <c r="BP10" s="715"/>
      <c r="BQ10" s="715"/>
      <c r="BR10" s="715"/>
      <c r="BS10" s="684" t="s">
        <v>247</v>
      </c>
      <c r="BT10" s="679"/>
      <c r="BU10" s="679"/>
      <c r="BV10" s="679"/>
      <c r="BW10" s="679"/>
      <c r="BX10" s="679"/>
      <c r="BY10" s="679"/>
      <c r="BZ10" s="679"/>
      <c r="CA10" s="679"/>
      <c r="CB10" s="722"/>
      <c r="CD10" s="711" t="s">
        <v>248</v>
      </c>
      <c r="CE10" s="712"/>
      <c r="CF10" s="712"/>
      <c r="CG10" s="712"/>
      <c r="CH10" s="712"/>
      <c r="CI10" s="712"/>
      <c r="CJ10" s="712"/>
      <c r="CK10" s="712"/>
      <c r="CL10" s="712"/>
      <c r="CM10" s="712"/>
      <c r="CN10" s="712"/>
      <c r="CO10" s="712"/>
      <c r="CP10" s="712"/>
      <c r="CQ10" s="713"/>
      <c r="CR10" s="678">
        <v>27785</v>
      </c>
      <c r="CS10" s="679"/>
      <c r="CT10" s="679"/>
      <c r="CU10" s="679"/>
      <c r="CV10" s="679"/>
      <c r="CW10" s="679"/>
      <c r="CX10" s="679"/>
      <c r="CY10" s="680"/>
      <c r="CZ10" s="715">
        <v>0.1</v>
      </c>
      <c r="DA10" s="715"/>
      <c r="DB10" s="715"/>
      <c r="DC10" s="715"/>
      <c r="DD10" s="684" t="s">
        <v>128</v>
      </c>
      <c r="DE10" s="679"/>
      <c r="DF10" s="679"/>
      <c r="DG10" s="679"/>
      <c r="DH10" s="679"/>
      <c r="DI10" s="679"/>
      <c r="DJ10" s="679"/>
      <c r="DK10" s="679"/>
      <c r="DL10" s="679"/>
      <c r="DM10" s="679"/>
      <c r="DN10" s="679"/>
      <c r="DO10" s="679"/>
      <c r="DP10" s="680"/>
      <c r="DQ10" s="684">
        <v>6546</v>
      </c>
      <c r="DR10" s="679"/>
      <c r="DS10" s="679"/>
      <c r="DT10" s="679"/>
      <c r="DU10" s="679"/>
      <c r="DV10" s="679"/>
      <c r="DW10" s="679"/>
      <c r="DX10" s="679"/>
      <c r="DY10" s="679"/>
      <c r="DZ10" s="679"/>
      <c r="EA10" s="679"/>
      <c r="EB10" s="679"/>
      <c r="EC10" s="722"/>
    </row>
    <row r="11" spans="2:143" ht="11.25" customHeight="1" x14ac:dyDescent="0.2">
      <c r="B11" s="675" t="s">
        <v>249</v>
      </c>
      <c r="C11" s="676"/>
      <c r="D11" s="676"/>
      <c r="E11" s="676"/>
      <c r="F11" s="676"/>
      <c r="G11" s="676"/>
      <c r="H11" s="676"/>
      <c r="I11" s="676"/>
      <c r="J11" s="676"/>
      <c r="K11" s="676"/>
      <c r="L11" s="676"/>
      <c r="M11" s="676"/>
      <c r="N11" s="676"/>
      <c r="O11" s="676"/>
      <c r="P11" s="676"/>
      <c r="Q11" s="677"/>
      <c r="R11" s="678">
        <v>915504</v>
      </c>
      <c r="S11" s="679"/>
      <c r="T11" s="679"/>
      <c r="U11" s="679"/>
      <c r="V11" s="679"/>
      <c r="W11" s="679"/>
      <c r="X11" s="679"/>
      <c r="Y11" s="680"/>
      <c r="Z11" s="681">
        <v>4.2</v>
      </c>
      <c r="AA11" s="682"/>
      <c r="AB11" s="682"/>
      <c r="AC11" s="683"/>
      <c r="AD11" s="684">
        <v>915504</v>
      </c>
      <c r="AE11" s="679"/>
      <c r="AF11" s="679"/>
      <c r="AG11" s="679"/>
      <c r="AH11" s="679"/>
      <c r="AI11" s="679"/>
      <c r="AJ11" s="679"/>
      <c r="AK11" s="680"/>
      <c r="AL11" s="681">
        <v>7.4</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541586</v>
      </c>
      <c r="BH11" s="679"/>
      <c r="BI11" s="679"/>
      <c r="BJ11" s="679"/>
      <c r="BK11" s="679"/>
      <c r="BL11" s="679"/>
      <c r="BM11" s="679"/>
      <c r="BN11" s="680"/>
      <c r="BO11" s="715">
        <v>5.2</v>
      </c>
      <c r="BP11" s="715"/>
      <c r="BQ11" s="715"/>
      <c r="BR11" s="715"/>
      <c r="BS11" s="684" t="s">
        <v>128</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687449</v>
      </c>
      <c r="CS11" s="679"/>
      <c r="CT11" s="679"/>
      <c r="CU11" s="679"/>
      <c r="CV11" s="679"/>
      <c r="CW11" s="679"/>
      <c r="CX11" s="679"/>
      <c r="CY11" s="680"/>
      <c r="CZ11" s="715">
        <v>3.3</v>
      </c>
      <c r="DA11" s="715"/>
      <c r="DB11" s="715"/>
      <c r="DC11" s="715"/>
      <c r="DD11" s="684">
        <v>91408</v>
      </c>
      <c r="DE11" s="679"/>
      <c r="DF11" s="679"/>
      <c r="DG11" s="679"/>
      <c r="DH11" s="679"/>
      <c r="DI11" s="679"/>
      <c r="DJ11" s="679"/>
      <c r="DK11" s="679"/>
      <c r="DL11" s="679"/>
      <c r="DM11" s="679"/>
      <c r="DN11" s="679"/>
      <c r="DO11" s="679"/>
      <c r="DP11" s="680"/>
      <c r="DQ11" s="684">
        <v>613625</v>
      </c>
      <c r="DR11" s="679"/>
      <c r="DS11" s="679"/>
      <c r="DT11" s="679"/>
      <c r="DU11" s="679"/>
      <c r="DV11" s="679"/>
      <c r="DW11" s="679"/>
      <c r="DX11" s="679"/>
      <c r="DY11" s="679"/>
      <c r="DZ11" s="679"/>
      <c r="EA11" s="679"/>
      <c r="EB11" s="679"/>
      <c r="EC11" s="722"/>
    </row>
    <row r="12" spans="2:143" ht="11.25" customHeight="1" x14ac:dyDescent="0.2">
      <c r="B12" s="675" t="s">
        <v>252</v>
      </c>
      <c r="C12" s="676"/>
      <c r="D12" s="676"/>
      <c r="E12" s="676"/>
      <c r="F12" s="676"/>
      <c r="G12" s="676"/>
      <c r="H12" s="676"/>
      <c r="I12" s="676"/>
      <c r="J12" s="676"/>
      <c r="K12" s="676"/>
      <c r="L12" s="676"/>
      <c r="M12" s="676"/>
      <c r="N12" s="676"/>
      <c r="O12" s="676"/>
      <c r="P12" s="676"/>
      <c r="Q12" s="677"/>
      <c r="R12" s="678">
        <v>99720</v>
      </c>
      <c r="S12" s="679"/>
      <c r="T12" s="679"/>
      <c r="U12" s="679"/>
      <c r="V12" s="679"/>
      <c r="W12" s="679"/>
      <c r="X12" s="679"/>
      <c r="Y12" s="680"/>
      <c r="Z12" s="715">
        <v>0.5</v>
      </c>
      <c r="AA12" s="715"/>
      <c r="AB12" s="715"/>
      <c r="AC12" s="715"/>
      <c r="AD12" s="716">
        <v>99720</v>
      </c>
      <c r="AE12" s="716"/>
      <c r="AF12" s="716"/>
      <c r="AG12" s="716"/>
      <c r="AH12" s="716"/>
      <c r="AI12" s="716"/>
      <c r="AJ12" s="716"/>
      <c r="AK12" s="716"/>
      <c r="AL12" s="681">
        <v>0.8</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5714149</v>
      </c>
      <c r="BH12" s="679"/>
      <c r="BI12" s="679"/>
      <c r="BJ12" s="679"/>
      <c r="BK12" s="679"/>
      <c r="BL12" s="679"/>
      <c r="BM12" s="679"/>
      <c r="BN12" s="680"/>
      <c r="BO12" s="715">
        <v>55.3</v>
      </c>
      <c r="BP12" s="715"/>
      <c r="BQ12" s="715"/>
      <c r="BR12" s="715"/>
      <c r="BS12" s="684" t="s">
        <v>229</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360173</v>
      </c>
      <c r="CS12" s="679"/>
      <c r="CT12" s="679"/>
      <c r="CU12" s="679"/>
      <c r="CV12" s="679"/>
      <c r="CW12" s="679"/>
      <c r="CX12" s="679"/>
      <c r="CY12" s="680"/>
      <c r="CZ12" s="715">
        <v>1.7</v>
      </c>
      <c r="DA12" s="715"/>
      <c r="DB12" s="715"/>
      <c r="DC12" s="715"/>
      <c r="DD12" s="684">
        <v>999</v>
      </c>
      <c r="DE12" s="679"/>
      <c r="DF12" s="679"/>
      <c r="DG12" s="679"/>
      <c r="DH12" s="679"/>
      <c r="DI12" s="679"/>
      <c r="DJ12" s="679"/>
      <c r="DK12" s="679"/>
      <c r="DL12" s="679"/>
      <c r="DM12" s="679"/>
      <c r="DN12" s="679"/>
      <c r="DO12" s="679"/>
      <c r="DP12" s="680"/>
      <c r="DQ12" s="684">
        <v>317952</v>
      </c>
      <c r="DR12" s="679"/>
      <c r="DS12" s="679"/>
      <c r="DT12" s="679"/>
      <c r="DU12" s="679"/>
      <c r="DV12" s="679"/>
      <c r="DW12" s="679"/>
      <c r="DX12" s="679"/>
      <c r="DY12" s="679"/>
      <c r="DZ12" s="679"/>
      <c r="EA12" s="679"/>
      <c r="EB12" s="679"/>
      <c r="EC12" s="722"/>
    </row>
    <row r="13" spans="2:143" ht="11.25" customHeight="1" x14ac:dyDescent="0.2">
      <c r="B13" s="675" t="s">
        <v>255</v>
      </c>
      <c r="C13" s="676"/>
      <c r="D13" s="676"/>
      <c r="E13" s="676"/>
      <c r="F13" s="676"/>
      <c r="G13" s="676"/>
      <c r="H13" s="676"/>
      <c r="I13" s="676"/>
      <c r="J13" s="676"/>
      <c r="K13" s="676"/>
      <c r="L13" s="676"/>
      <c r="M13" s="676"/>
      <c r="N13" s="676"/>
      <c r="O13" s="676"/>
      <c r="P13" s="676"/>
      <c r="Q13" s="677"/>
      <c r="R13" s="678" t="s">
        <v>229</v>
      </c>
      <c r="S13" s="679"/>
      <c r="T13" s="679"/>
      <c r="U13" s="679"/>
      <c r="V13" s="679"/>
      <c r="W13" s="679"/>
      <c r="X13" s="679"/>
      <c r="Y13" s="680"/>
      <c r="Z13" s="715" t="s">
        <v>128</v>
      </c>
      <c r="AA13" s="715"/>
      <c r="AB13" s="715"/>
      <c r="AC13" s="715"/>
      <c r="AD13" s="716" t="s">
        <v>229</v>
      </c>
      <c r="AE13" s="716"/>
      <c r="AF13" s="716"/>
      <c r="AG13" s="716"/>
      <c r="AH13" s="716"/>
      <c r="AI13" s="716"/>
      <c r="AJ13" s="716"/>
      <c r="AK13" s="716"/>
      <c r="AL13" s="681" t="s">
        <v>128</v>
      </c>
      <c r="AM13" s="682"/>
      <c r="AN13" s="682"/>
      <c r="AO13" s="717"/>
      <c r="AP13" s="675" t="s">
        <v>256</v>
      </c>
      <c r="AQ13" s="676"/>
      <c r="AR13" s="676"/>
      <c r="AS13" s="676"/>
      <c r="AT13" s="676"/>
      <c r="AU13" s="676"/>
      <c r="AV13" s="676"/>
      <c r="AW13" s="676"/>
      <c r="AX13" s="676"/>
      <c r="AY13" s="676"/>
      <c r="AZ13" s="676"/>
      <c r="BA13" s="676"/>
      <c r="BB13" s="676"/>
      <c r="BC13" s="676"/>
      <c r="BD13" s="676"/>
      <c r="BE13" s="676"/>
      <c r="BF13" s="677"/>
      <c r="BG13" s="678">
        <v>5713145</v>
      </c>
      <c r="BH13" s="679"/>
      <c r="BI13" s="679"/>
      <c r="BJ13" s="679"/>
      <c r="BK13" s="679"/>
      <c r="BL13" s="679"/>
      <c r="BM13" s="679"/>
      <c r="BN13" s="680"/>
      <c r="BO13" s="715">
        <v>55.2</v>
      </c>
      <c r="BP13" s="715"/>
      <c r="BQ13" s="715"/>
      <c r="BR13" s="715"/>
      <c r="BS13" s="684" t="s">
        <v>128</v>
      </c>
      <c r="BT13" s="679"/>
      <c r="BU13" s="679"/>
      <c r="BV13" s="679"/>
      <c r="BW13" s="679"/>
      <c r="BX13" s="679"/>
      <c r="BY13" s="679"/>
      <c r="BZ13" s="679"/>
      <c r="CA13" s="679"/>
      <c r="CB13" s="722"/>
      <c r="CD13" s="711" t="s">
        <v>257</v>
      </c>
      <c r="CE13" s="712"/>
      <c r="CF13" s="712"/>
      <c r="CG13" s="712"/>
      <c r="CH13" s="712"/>
      <c r="CI13" s="712"/>
      <c r="CJ13" s="712"/>
      <c r="CK13" s="712"/>
      <c r="CL13" s="712"/>
      <c r="CM13" s="712"/>
      <c r="CN13" s="712"/>
      <c r="CO13" s="712"/>
      <c r="CP13" s="712"/>
      <c r="CQ13" s="713"/>
      <c r="CR13" s="678">
        <v>3374202</v>
      </c>
      <c r="CS13" s="679"/>
      <c r="CT13" s="679"/>
      <c r="CU13" s="679"/>
      <c r="CV13" s="679"/>
      <c r="CW13" s="679"/>
      <c r="CX13" s="679"/>
      <c r="CY13" s="680"/>
      <c r="CZ13" s="715">
        <v>16.100000000000001</v>
      </c>
      <c r="DA13" s="715"/>
      <c r="DB13" s="715"/>
      <c r="DC13" s="715"/>
      <c r="DD13" s="684">
        <v>1934655</v>
      </c>
      <c r="DE13" s="679"/>
      <c r="DF13" s="679"/>
      <c r="DG13" s="679"/>
      <c r="DH13" s="679"/>
      <c r="DI13" s="679"/>
      <c r="DJ13" s="679"/>
      <c r="DK13" s="679"/>
      <c r="DL13" s="679"/>
      <c r="DM13" s="679"/>
      <c r="DN13" s="679"/>
      <c r="DO13" s="679"/>
      <c r="DP13" s="680"/>
      <c r="DQ13" s="684">
        <v>1467595</v>
      </c>
      <c r="DR13" s="679"/>
      <c r="DS13" s="679"/>
      <c r="DT13" s="679"/>
      <c r="DU13" s="679"/>
      <c r="DV13" s="679"/>
      <c r="DW13" s="679"/>
      <c r="DX13" s="679"/>
      <c r="DY13" s="679"/>
      <c r="DZ13" s="679"/>
      <c r="EA13" s="679"/>
      <c r="EB13" s="679"/>
      <c r="EC13" s="722"/>
    </row>
    <row r="14" spans="2:143" ht="11.25" customHeight="1" x14ac:dyDescent="0.2">
      <c r="B14" s="675" t="s">
        <v>258</v>
      </c>
      <c r="C14" s="676"/>
      <c r="D14" s="676"/>
      <c r="E14" s="676"/>
      <c r="F14" s="676"/>
      <c r="G14" s="676"/>
      <c r="H14" s="676"/>
      <c r="I14" s="676"/>
      <c r="J14" s="676"/>
      <c r="K14" s="676"/>
      <c r="L14" s="676"/>
      <c r="M14" s="676"/>
      <c r="N14" s="676"/>
      <c r="O14" s="676"/>
      <c r="P14" s="676"/>
      <c r="Q14" s="677"/>
      <c r="R14" s="678">
        <v>39578</v>
      </c>
      <c r="S14" s="679"/>
      <c r="T14" s="679"/>
      <c r="U14" s="679"/>
      <c r="V14" s="679"/>
      <c r="W14" s="679"/>
      <c r="X14" s="679"/>
      <c r="Y14" s="680"/>
      <c r="Z14" s="715">
        <v>0.2</v>
      </c>
      <c r="AA14" s="715"/>
      <c r="AB14" s="715"/>
      <c r="AC14" s="715"/>
      <c r="AD14" s="716">
        <v>39578</v>
      </c>
      <c r="AE14" s="716"/>
      <c r="AF14" s="716"/>
      <c r="AG14" s="716"/>
      <c r="AH14" s="716"/>
      <c r="AI14" s="716"/>
      <c r="AJ14" s="716"/>
      <c r="AK14" s="716"/>
      <c r="AL14" s="681">
        <v>0.3</v>
      </c>
      <c r="AM14" s="682"/>
      <c r="AN14" s="682"/>
      <c r="AO14" s="717"/>
      <c r="AP14" s="675" t="s">
        <v>259</v>
      </c>
      <c r="AQ14" s="676"/>
      <c r="AR14" s="676"/>
      <c r="AS14" s="676"/>
      <c r="AT14" s="676"/>
      <c r="AU14" s="676"/>
      <c r="AV14" s="676"/>
      <c r="AW14" s="676"/>
      <c r="AX14" s="676"/>
      <c r="AY14" s="676"/>
      <c r="AZ14" s="676"/>
      <c r="BA14" s="676"/>
      <c r="BB14" s="676"/>
      <c r="BC14" s="676"/>
      <c r="BD14" s="676"/>
      <c r="BE14" s="676"/>
      <c r="BF14" s="677"/>
      <c r="BG14" s="678">
        <v>160060</v>
      </c>
      <c r="BH14" s="679"/>
      <c r="BI14" s="679"/>
      <c r="BJ14" s="679"/>
      <c r="BK14" s="679"/>
      <c r="BL14" s="679"/>
      <c r="BM14" s="679"/>
      <c r="BN14" s="680"/>
      <c r="BO14" s="715">
        <v>1.5</v>
      </c>
      <c r="BP14" s="715"/>
      <c r="BQ14" s="715"/>
      <c r="BR14" s="715"/>
      <c r="BS14" s="684" t="s">
        <v>128</v>
      </c>
      <c r="BT14" s="679"/>
      <c r="BU14" s="679"/>
      <c r="BV14" s="679"/>
      <c r="BW14" s="679"/>
      <c r="BX14" s="679"/>
      <c r="BY14" s="679"/>
      <c r="BZ14" s="679"/>
      <c r="CA14" s="679"/>
      <c r="CB14" s="722"/>
      <c r="CD14" s="711" t="s">
        <v>260</v>
      </c>
      <c r="CE14" s="712"/>
      <c r="CF14" s="712"/>
      <c r="CG14" s="712"/>
      <c r="CH14" s="712"/>
      <c r="CI14" s="712"/>
      <c r="CJ14" s="712"/>
      <c r="CK14" s="712"/>
      <c r="CL14" s="712"/>
      <c r="CM14" s="712"/>
      <c r="CN14" s="712"/>
      <c r="CO14" s="712"/>
      <c r="CP14" s="712"/>
      <c r="CQ14" s="713"/>
      <c r="CR14" s="678">
        <v>909062</v>
      </c>
      <c r="CS14" s="679"/>
      <c r="CT14" s="679"/>
      <c r="CU14" s="679"/>
      <c r="CV14" s="679"/>
      <c r="CW14" s="679"/>
      <c r="CX14" s="679"/>
      <c r="CY14" s="680"/>
      <c r="CZ14" s="715">
        <v>4.3</v>
      </c>
      <c r="DA14" s="715"/>
      <c r="DB14" s="715"/>
      <c r="DC14" s="715"/>
      <c r="DD14" s="684">
        <v>66842</v>
      </c>
      <c r="DE14" s="679"/>
      <c r="DF14" s="679"/>
      <c r="DG14" s="679"/>
      <c r="DH14" s="679"/>
      <c r="DI14" s="679"/>
      <c r="DJ14" s="679"/>
      <c r="DK14" s="679"/>
      <c r="DL14" s="679"/>
      <c r="DM14" s="679"/>
      <c r="DN14" s="679"/>
      <c r="DO14" s="679"/>
      <c r="DP14" s="680"/>
      <c r="DQ14" s="684">
        <v>809397</v>
      </c>
      <c r="DR14" s="679"/>
      <c r="DS14" s="679"/>
      <c r="DT14" s="679"/>
      <c r="DU14" s="679"/>
      <c r="DV14" s="679"/>
      <c r="DW14" s="679"/>
      <c r="DX14" s="679"/>
      <c r="DY14" s="679"/>
      <c r="DZ14" s="679"/>
      <c r="EA14" s="679"/>
      <c r="EB14" s="679"/>
      <c r="EC14" s="722"/>
    </row>
    <row r="15" spans="2:143" ht="11.25" customHeight="1" x14ac:dyDescent="0.2">
      <c r="B15" s="675" t="s">
        <v>261</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128</v>
      </c>
      <c r="AA15" s="715"/>
      <c r="AB15" s="715"/>
      <c r="AC15" s="715"/>
      <c r="AD15" s="716" t="s">
        <v>128</v>
      </c>
      <c r="AE15" s="716"/>
      <c r="AF15" s="716"/>
      <c r="AG15" s="716"/>
      <c r="AH15" s="716"/>
      <c r="AI15" s="716"/>
      <c r="AJ15" s="716"/>
      <c r="AK15" s="716"/>
      <c r="AL15" s="681" t="s">
        <v>229</v>
      </c>
      <c r="AM15" s="682"/>
      <c r="AN15" s="682"/>
      <c r="AO15" s="717"/>
      <c r="AP15" s="675" t="s">
        <v>262</v>
      </c>
      <c r="AQ15" s="676"/>
      <c r="AR15" s="676"/>
      <c r="AS15" s="676"/>
      <c r="AT15" s="676"/>
      <c r="AU15" s="676"/>
      <c r="AV15" s="676"/>
      <c r="AW15" s="676"/>
      <c r="AX15" s="676"/>
      <c r="AY15" s="676"/>
      <c r="AZ15" s="676"/>
      <c r="BA15" s="676"/>
      <c r="BB15" s="676"/>
      <c r="BC15" s="676"/>
      <c r="BD15" s="676"/>
      <c r="BE15" s="676"/>
      <c r="BF15" s="677"/>
      <c r="BG15" s="678">
        <v>329864</v>
      </c>
      <c r="BH15" s="679"/>
      <c r="BI15" s="679"/>
      <c r="BJ15" s="679"/>
      <c r="BK15" s="679"/>
      <c r="BL15" s="679"/>
      <c r="BM15" s="679"/>
      <c r="BN15" s="680"/>
      <c r="BO15" s="715">
        <v>3.2</v>
      </c>
      <c r="BP15" s="715"/>
      <c r="BQ15" s="715"/>
      <c r="BR15" s="715"/>
      <c r="BS15" s="684" t="s">
        <v>247</v>
      </c>
      <c r="BT15" s="679"/>
      <c r="BU15" s="679"/>
      <c r="BV15" s="679"/>
      <c r="BW15" s="679"/>
      <c r="BX15" s="679"/>
      <c r="BY15" s="679"/>
      <c r="BZ15" s="679"/>
      <c r="CA15" s="679"/>
      <c r="CB15" s="722"/>
      <c r="CD15" s="711" t="s">
        <v>263</v>
      </c>
      <c r="CE15" s="712"/>
      <c r="CF15" s="712"/>
      <c r="CG15" s="712"/>
      <c r="CH15" s="712"/>
      <c r="CI15" s="712"/>
      <c r="CJ15" s="712"/>
      <c r="CK15" s="712"/>
      <c r="CL15" s="712"/>
      <c r="CM15" s="712"/>
      <c r="CN15" s="712"/>
      <c r="CO15" s="712"/>
      <c r="CP15" s="712"/>
      <c r="CQ15" s="713"/>
      <c r="CR15" s="678">
        <v>2237811</v>
      </c>
      <c r="CS15" s="679"/>
      <c r="CT15" s="679"/>
      <c r="CU15" s="679"/>
      <c r="CV15" s="679"/>
      <c r="CW15" s="679"/>
      <c r="CX15" s="679"/>
      <c r="CY15" s="680"/>
      <c r="CZ15" s="715">
        <v>10.7</v>
      </c>
      <c r="DA15" s="715"/>
      <c r="DB15" s="715"/>
      <c r="DC15" s="715"/>
      <c r="DD15" s="684">
        <v>512166</v>
      </c>
      <c r="DE15" s="679"/>
      <c r="DF15" s="679"/>
      <c r="DG15" s="679"/>
      <c r="DH15" s="679"/>
      <c r="DI15" s="679"/>
      <c r="DJ15" s="679"/>
      <c r="DK15" s="679"/>
      <c r="DL15" s="679"/>
      <c r="DM15" s="679"/>
      <c r="DN15" s="679"/>
      <c r="DO15" s="679"/>
      <c r="DP15" s="680"/>
      <c r="DQ15" s="684">
        <v>1820500</v>
      </c>
      <c r="DR15" s="679"/>
      <c r="DS15" s="679"/>
      <c r="DT15" s="679"/>
      <c r="DU15" s="679"/>
      <c r="DV15" s="679"/>
      <c r="DW15" s="679"/>
      <c r="DX15" s="679"/>
      <c r="DY15" s="679"/>
      <c r="DZ15" s="679"/>
      <c r="EA15" s="679"/>
      <c r="EB15" s="679"/>
      <c r="EC15" s="722"/>
    </row>
    <row r="16" spans="2:143" ht="11.25" customHeight="1" x14ac:dyDescent="0.2">
      <c r="B16" s="675" t="s">
        <v>264</v>
      </c>
      <c r="C16" s="676"/>
      <c r="D16" s="676"/>
      <c r="E16" s="676"/>
      <c r="F16" s="676"/>
      <c r="G16" s="676"/>
      <c r="H16" s="676"/>
      <c r="I16" s="676"/>
      <c r="J16" s="676"/>
      <c r="K16" s="676"/>
      <c r="L16" s="676"/>
      <c r="M16" s="676"/>
      <c r="N16" s="676"/>
      <c r="O16" s="676"/>
      <c r="P16" s="676"/>
      <c r="Q16" s="677"/>
      <c r="R16" s="678">
        <v>8521</v>
      </c>
      <c r="S16" s="679"/>
      <c r="T16" s="679"/>
      <c r="U16" s="679"/>
      <c r="V16" s="679"/>
      <c r="W16" s="679"/>
      <c r="X16" s="679"/>
      <c r="Y16" s="680"/>
      <c r="Z16" s="715">
        <v>0</v>
      </c>
      <c r="AA16" s="715"/>
      <c r="AB16" s="715"/>
      <c r="AC16" s="715"/>
      <c r="AD16" s="716">
        <v>8521</v>
      </c>
      <c r="AE16" s="716"/>
      <c r="AF16" s="716"/>
      <c r="AG16" s="716"/>
      <c r="AH16" s="716"/>
      <c r="AI16" s="716"/>
      <c r="AJ16" s="716"/>
      <c r="AK16" s="716"/>
      <c r="AL16" s="681">
        <v>0.1</v>
      </c>
      <c r="AM16" s="682"/>
      <c r="AN16" s="682"/>
      <c r="AO16" s="717"/>
      <c r="AP16" s="675" t="s">
        <v>265</v>
      </c>
      <c r="AQ16" s="676"/>
      <c r="AR16" s="676"/>
      <c r="AS16" s="676"/>
      <c r="AT16" s="676"/>
      <c r="AU16" s="676"/>
      <c r="AV16" s="676"/>
      <c r="AW16" s="676"/>
      <c r="AX16" s="676"/>
      <c r="AY16" s="676"/>
      <c r="AZ16" s="676"/>
      <c r="BA16" s="676"/>
      <c r="BB16" s="676"/>
      <c r="BC16" s="676"/>
      <c r="BD16" s="676"/>
      <c r="BE16" s="676"/>
      <c r="BF16" s="677"/>
      <c r="BG16" s="678" t="s">
        <v>128</v>
      </c>
      <c r="BH16" s="679"/>
      <c r="BI16" s="679"/>
      <c r="BJ16" s="679"/>
      <c r="BK16" s="679"/>
      <c r="BL16" s="679"/>
      <c r="BM16" s="679"/>
      <c r="BN16" s="680"/>
      <c r="BO16" s="715" t="s">
        <v>128</v>
      </c>
      <c r="BP16" s="715"/>
      <c r="BQ16" s="715"/>
      <c r="BR16" s="715"/>
      <c r="BS16" s="684" t="s">
        <v>229</v>
      </c>
      <c r="BT16" s="679"/>
      <c r="BU16" s="679"/>
      <c r="BV16" s="679"/>
      <c r="BW16" s="679"/>
      <c r="BX16" s="679"/>
      <c r="BY16" s="679"/>
      <c r="BZ16" s="679"/>
      <c r="CA16" s="679"/>
      <c r="CB16" s="722"/>
      <c r="CD16" s="711" t="s">
        <v>266</v>
      </c>
      <c r="CE16" s="712"/>
      <c r="CF16" s="712"/>
      <c r="CG16" s="712"/>
      <c r="CH16" s="712"/>
      <c r="CI16" s="712"/>
      <c r="CJ16" s="712"/>
      <c r="CK16" s="712"/>
      <c r="CL16" s="712"/>
      <c r="CM16" s="712"/>
      <c r="CN16" s="712"/>
      <c r="CO16" s="712"/>
      <c r="CP16" s="712"/>
      <c r="CQ16" s="713"/>
      <c r="CR16" s="678" t="s">
        <v>128</v>
      </c>
      <c r="CS16" s="679"/>
      <c r="CT16" s="679"/>
      <c r="CU16" s="679"/>
      <c r="CV16" s="679"/>
      <c r="CW16" s="679"/>
      <c r="CX16" s="679"/>
      <c r="CY16" s="680"/>
      <c r="CZ16" s="715" t="s">
        <v>229</v>
      </c>
      <c r="DA16" s="715"/>
      <c r="DB16" s="715"/>
      <c r="DC16" s="715"/>
      <c r="DD16" s="684" t="s">
        <v>229</v>
      </c>
      <c r="DE16" s="679"/>
      <c r="DF16" s="679"/>
      <c r="DG16" s="679"/>
      <c r="DH16" s="679"/>
      <c r="DI16" s="679"/>
      <c r="DJ16" s="679"/>
      <c r="DK16" s="679"/>
      <c r="DL16" s="679"/>
      <c r="DM16" s="679"/>
      <c r="DN16" s="679"/>
      <c r="DO16" s="679"/>
      <c r="DP16" s="680"/>
      <c r="DQ16" s="684" t="s">
        <v>128</v>
      </c>
      <c r="DR16" s="679"/>
      <c r="DS16" s="679"/>
      <c r="DT16" s="679"/>
      <c r="DU16" s="679"/>
      <c r="DV16" s="679"/>
      <c r="DW16" s="679"/>
      <c r="DX16" s="679"/>
      <c r="DY16" s="679"/>
      <c r="DZ16" s="679"/>
      <c r="EA16" s="679"/>
      <c r="EB16" s="679"/>
      <c r="EC16" s="722"/>
    </row>
    <row r="17" spans="2:133" ht="11.25" customHeight="1" x14ac:dyDescent="0.2">
      <c r="B17" s="675" t="s">
        <v>267</v>
      </c>
      <c r="C17" s="676"/>
      <c r="D17" s="676"/>
      <c r="E17" s="676"/>
      <c r="F17" s="676"/>
      <c r="G17" s="676"/>
      <c r="H17" s="676"/>
      <c r="I17" s="676"/>
      <c r="J17" s="676"/>
      <c r="K17" s="676"/>
      <c r="L17" s="676"/>
      <c r="M17" s="676"/>
      <c r="N17" s="676"/>
      <c r="O17" s="676"/>
      <c r="P17" s="676"/>
      <c r="Q17" s="677"/>
      <c r="R17" s="678">
        <v>183495</v>
      </c>
      <c r="S17" s="679"/>
      <c r="T17" s="679"/>
      <c r="U17" s="679"/>
      <c r="V17" s="679"/>
      <c r="W17" s="679"/>
      <c r="X17" s="679"/>
      <c r="Y17" s="680"/>
      <c r="Z17" s="715">
        <v>0.8</v>
      </c>
      <c r="AA17" s="715"/>
      <c r="AB17" s="715"/>
      <c r="AC17" s="715"/>
      <c r="AD17" s="716">
        <v>183495</v>
      </c>
      <c r="AE17" s="716"/>
      <c r="AF17" s="716"/>
      <c r="AG17" s="716"/>
      <c r="AH17" s="716"/>
      <c r="AI17" s="716"/>
      <c r="AJ17" s="716"/>
      <c r="AK17" s="716"/>
      <c r="AL17" s="681">
        <v>1.5</v>
      </c>
      <c r="AM17" s="682"/>
      <c r="AN17" s="682"/>
      <c r="AO17" s="717"/>
      <c r="AP17" s="675" t="s">
        <v>268</v>
      </c>
      <c r="AQ17" s="676"/>
      <c r="AR17" s="676"/>
      <c r="AS17" s="676"/>
      <c r="AT17" s="676"/>
      <c r="AU17" s="676"/>
      <c r="AV17" s="676"/>
      <c r="AW17" s="676"/>
      <c r="AX17" s="676"/>
      <c r="AY17" s="676"/>
      <c r="AZ17" s="676"/>
      <c r="BA17" s="676"/>
      <c r="BB17" s="676"/>
      <c r="BC17" s="676"/>
      <c r="BD17" s="676"/>
      <c r="BE17" s="676"/>
      <c r="BF17" s="677"/>
      <c r="BG17" s="678">
        <v>300</v>
      </c>
      <c r="BH17" s="679"/>
      <c r="BI17" s="679"/>
      <c r="BJ17" s="679"/>
      <c r="BK17" s="679"/>
      <c r="BL17" s="679"/>
      <c r="BM17" s="679"/>
      <c r="BN17" s="680"/>
      <c r="BO17" s="715">
        <v>0</v>
      </c>
      <c r="BP17" s="715"/>
      <c r="BQ17" s="715"/>
      <c r="BR17" s="715"/>
      <c r="BS17" s="684" t="s">
        <v>229</v>
      </c>
      <c r="BT17" s="679"/>
      <c r="BU17" s="679"/>
      <c r="BV17" s="679"/>
      <c r="BW17" s="679"/>
      <c r="BX17" s="679"/>
      <c r="BY17" s="679"/>
      <c r="BZ17" s="679"/>
      <c r="CA17" s="679"/>
      <c r="CB17" s="722"/>
      <c r="CD17" s="711" t="s">
        <v>269</v>
      </c>
      <c r="CE17" s="712"/>
      <c r="CF17" s="712"/>
      <c r="CG17" s="712"/>
      <c r="CH17" s="712"/>
      <c r="CI17" s="712"/>
      <c r="CJ17" s="712"/>
      <c r="CK17" s="712"/>
      <c r="CL17" s="712"/>
      <c r="CM17" s="712"/>
      <c r="CN17" s="712"/>
      <c r="CO17" s="712"/>
      <c r="CP17" s="712"/>
      <c r="CQ17" s="713"/>
      <c r="CR17" s="678">
        <v>1858271</v>
      </c>
      <c r="CS17" s="679"/>
      <c r="CT17" s="679"/>
      <c r="CU17" s="679"/>
      <c r="CV17" s="679"/>
      <c r="CW17" s="679"/>
      <c r="CX17" s="679"/>
      <c r="CY17" s="680"/>
      <c r="CZ17" s="715">
        <v>8.9</v>
      </c>
      <c r="DA17" s="715"/>
      <c r="DB17" s="715"/>
      <c r="DC17" s="715"/>
      <c r="DD17" s="684" t="s">
        <v>128</v>
      </c>
      <c r="DE17" s="679"/>
      <c r="DF17" s="679"/>
      <c r="DG17" s="679"/>
      <c r="DH17" s="679"/>
      <c r="DI17" s="679"/>
      <c r="DJ17" s="679"/>
      <c r="DK17" s="679"/>
      <c r="DL17" s="679"/>
      <c r="DM17" s="679"/>
      <c r="DN17" s="679"/>
      <c r="DO17" s="679"/>
      <c r="DP17" s="680"/>
      <c r="DQ17" s="684">
        <v>1858271</v>
      </c>
      <c r="DR17" s="679"/>
      <c r="DS17" s="679"/>
      <c r="DT17" s="679"/>
      <c r="DU17" s="679"/>
      <c r="DV17" s="679"/>
      <c r="DW17" s="679"/>
      <c r="DX17" s="679"/>
      <c r="DY17" s="679"/>
      <c r="DZ17" s="679"/>
      <c r="EA17" s="679"/>
      <c r="EB17" s="679"/>
      <c r="EC17" s="722"/>
    </row>
    <row r="18" spans="2:133" ht="11.25" customHeight="1" x14ac:dyDescent="0.2">
      <c r="B18" s="675" t="s">
        <v>270</v>
      </c>
      <c r="C18" s="676"/>
      <c r="D18" s="676"/>
      <c r="E18" s="676"/>
      <c r="F18" s="676"/>
      <c r="G18" s="676"/>
      <c r="H18" s="676"/>
      <c r="I18" s="676"/>
      <c r="J18" s="676"/>
      <c r="K18" s="676"/>
      <c r="L18" s="676"/>
      <c r="M18" s="676"/>
      <c r="N18" s="676"/>
      <c r="O18" s="676"/>
      <c r="P18" s="676"/>
      <c r="Q18" s="677"/>
      <c r="R18" s="678">
        <v>55989</v>
      </c>
      <c r="S18" s="679"/>
      <c r="T18" s="679"/>
      <c r="U18" s="679"/>
      <c r="V18" s="679"/>
      <c r="W18" s="679"/>
      <c r="X18" s="679"/>
      <c r="Y18" s="680"/>
      <c r="Z18" s="715">
        <v>0.3</v>
      </c>
      <c r="AA18" s="715"/>
      <c r="AB18" s="715"/>
      <c r="AC18" s="715"/>
      <c r="AD18" s="716">
        <v>55989</v>
      </c>
      <c r="AE18" s="716"/>
      <c r="AF18" s="716"/>
      <c r="AG18" s="716"/>
      <c r="AH18" s="716"/>
      <c r="AI18" s="716"/>
      <c r="AJ18" s="716"/>
      <c r="AK18" s="716"/>
      <c r="AL18" s="681">
        <v>0.5</v>
      </c>
      <c r="AM18" s="682"/>
      <c r="AN18" s="682"/>
      <c r="AO18" s="717"/>
      <c r="AP18" s="675" t="s">
        <v>271</v>
      </c>
      <c r="AQ18" s="676"/>
      <c r="AR18" s="676"/>
      <c r="AS18" s="676"/>
      <c r="AT18" s="676"/>
      <c r="AU18" s="676"/>
      <c r="AV18" s="676"/>
      <c r="AW18" s="676"/>
      <c r="AX18" s="676"/>
      <c r="AY18" s="676"/>
      <c r="AZ18" s="676"/>
      <c r="BA18" s="676"/>
      <c r="BB18" s="676"/>
      <c r="BC18" s="676"/>
      <c r="BD18" s="676"/>
      <c r="BE18" s="676"/>
      <c r="BF18" s="677"/>
      <c r="BG18" s="678" t="s">
        <v>229</v>
      </c>
      <c r="BH18" s="679"/>
      <c r="BI18" s="679"/>
      <c r="BJ18" s="679"/>
      <c r="BK18" s="679"/>
      <c r="BL18" s="679"/>
      <c r="BM18" s="679"/>
      <c r="BN18" s="680"/>
      <c r="BO18" s="715" t="s">
        <v>128</v>
      </c>
      <c r="BP18" s="715"/>
      <c r="BQ18" s="715"/>
      <c r="BR18" s="715"/>
      <c r="BS18" s="684" t="s">
        <v>128</v>
      </c>
      <c r="BT18" s="679"/>
      <c r="BU18" s="679"/>
      <c r="BV18" s="679"/>
      <c r="BW18" s="679"/>
      <c r="BX18" s="679"/>
      <c r="BY18" s="679"/>
      <c r="BZ18" s="679"/>
      <c r="CA18" s="679"/>
      <c r="CB18" s="722"/>
      <c r="CD18" s="711" t="s">
        <v>272</v>
      </c>
      <c r="CE18" s="712"/>
      <c r="CF18" s="712"/>
      <c r="CG18" s="712"/>
      <c r="CH18" s="712"/>
      <c r="CI18" s="712"/>
      <c r="CJ18" s="712"/>
      <c r="CK18" s="712"/>
      <c r="CL18" s="712"/>
      <c r="CM18" s="712"/>
      <c r="CN18" s="712"/>
      <c r="CO18" s="712"/>
      <c r="CP18" s="712"/>
      <c r="CQ18" s="713"/>
      <c r="CR18" s="678" t="s">
        <v>128</v>
      </c>
      <c r="CS18" s="679"/>
      <c r="CT18" s="679"/>
      <c r="CU18" s="679"/>
      <c r="CV18" s="679"/>
      <c r="CW18" s="679"/>
      <c r="CX18" s="679"/>
      <c r="CY18" s="680"/>
      <c r="CZ18" s="715" t="s">
        <v>128</v>
      </c>
      <c r="DA18" s="715"/>
      <c r="DB18" s="715"/>
      <c r="DC18" s="715"/>
      <c r="DD18" s="684" t="s">
        <v>229</v>
      </c>
      <c r="DE18" s="679"/>
      <c r="DF18" s="679"/>
      <c r="DG18" s="679"/>
      <c r="DH18" s="679"/>
      <c r="DI18" s="679"/>
      <c r="DJ18" s="679"/>
      <c r="DK18" s="679"/>
      <c r="DL18" s="679"/>
      <c r="DM18" s="679"/>
      <c r="DN18" s="679"/>
      <c r="DO18" s="679"/>
      <c r="DP18" s="680"/>
      <c r="DQ18" s="684" t="s">
        <v>229</v>
      </c>
      <c r="DR18" s="679"/>
      <c r="DS18" s="679"/>
      <c r="DT18" s="679"/>
      <c r="DU18" s="679"/>
      <c r="DV18" s="679"/>
      <c r="DW18" s="679"/>
      <c r="DX18" s="679"/>
      <c r="DY18" s="679"/>
      <c r="DZ18" s="679"/>
      <c r="EA18" s="679"/>
      <c r="EB18" s="679"/>
      <c r="EC18" s="722"/>
    </row>
    <row r="19" spans="2:133" ht="11.25" customHeight="1" x14ac:dyDescent="0.2">
      <c r="B19" s="675" t="s">
        <v>273</v>
      </c>
      <c r="C19" s="676"/>
      <c r="D19" s="676"/>
      <c r="E19" s="676"/>
      <c r="F19" s="676"/>
      <c r="G19" s="676"/>
      <c r="H19" s="676"/>
      <c r="I19" s="676"/>
      <c r="J19" s="676"/>
      <c r="K19" s="676"/>
      <c r="L19" s="676"/>
      <c r="M19" s="676"/>
      <c r="N19" s="676"/>
      <c r="O19" s="676"/>
      <c r="P19" s="676"/>
      <c r="Q19" s="677"/>
      <c r="R19" s="678">
        <v>5358</v>
      </c>
      <c r="S19" s="679"/>
      <c r="T19" s="679"/>
      <c r="U19" s="679"/>
      <c r="V19" s="679"/>
      <c r="W19" s="679"/>
      <c r="X19" s="679"/>
      <c r="Y19" s="680"/>
      <c r="Z19" s="715">
        <v>0</v>
      </c>
      <c r="AA19" s="715"/>
      <c r="AB19" s="715"/>
      <c r="AC19" s="715"/>
      <c r="AD19" s="716">
        <v>5358</v>
      </c>
      <c r="AE19" s="716"/>
      <c r="AF19" s="716"/>
      <c r="AG19" s="716"/>
      <c r="AH19" s="716"/>
      <c r="AI19" s="716"/>
      <c r="AJ19" s="716"/>
      <c r="AK19" s="716"/>
      <c r="AL19" s="681">
        <v>0</v>
      </c>
      <c r="AM19" s="682"/>
      <c r="AN19" s="682"/>
      <c r="AO19" s="717"/>
      <c r="AP19" s="675" t="s">
        <v>274</v>
      </c>
      <c r="AQ19" s="676"/>
      <c r="AR19" s="676"/>
      <c r="AS19" s="676"/>
      <c r="AT19" s="676"/>
      <c r="AU19" s="676"/>
      <c r="AV19" s="676"/>
      <c r="AW19" s="676"/>
      <c r="AX19" s="676"/>
      <c r="AY19" s="676"/>
      <c r="AZ19" s="676"/>
      <c r="BA19" s="676"/>
      <c r="BB19" s="676"/>
      <c r="BC19" s="676"/>
      <c r="BD19" s="676"/>
      <c r="BE19" s="676"/>
      <c r="BF19" s="677"/>
      <c r="BG19" s="678">
        <v>745069</v>
      </c>
      <c r="BH19" s="679"/>
      <c r="BI19" s="679"/>
      <c r="BJ19" s="679"/>
      <c r="BK19" s="679"/>
      <c r="BL19" s="679"/>
      <c r="BM19" s="679"/>
      <c r="BN19" s="680"/>
      <c r="BO19" s="715">
        <v>7.2</v>
      </c>
      <c r="BP19" s="715"/>
      <c r="BQ19" s="715"/>
      <c r="BR19" s="715"/>
      <c r="BS19" s="684" t="s">
        <v>229</v>
      </c>
      <c r="BT19" s="679"/>
      <c r="BU19" s="679"/>
      <c r="BV19" s="679"/>
      <c r="BW19" s="679"/>
      <c r="BX19" s="679"/>
      <c r="BY19" s="679"/>
      <c r="BZ19" s="679"/>
      <c r="CA19" s="679"/>
      <c r="CB19" s="722"/>
      <c r="CD19" s="711" t="s">
        <v>275</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128</v>
      </c>
      <c r="DA19" s="715"/>
      <c r="DB19" s="715"/>
      <c r="DC19" s="715"/>
      <c r="DD19" s="684" t="s">
        <v>247</v>
      </c>
      <c r="DE19" s="679"/>
      <c r="DF19" s="679"/>
      <c r="DG19" s="679"/>
      <c r="DH19" s="679"/>
      <c r="DI19" s="679"/>
      <c r="DJ19" s="679"/>
      <c r="DK19" s="679"/>
      <c r="DL19" s="679"/>
      <c r="DM19" s="679"/>
      <c r="DN19" s="679"/>
      <c r="DO19" s="679"/>
      <c r="DP19" s="680"/>
      <c r="DQ19" s="684" t="s">
        <v>229</v>
      </c>
      <c r="DR19" s="679"/>
      <c r="DS19" s="679"/>
      <c r="DT19" s="679"/>
      <c r="DU19" s="679"/>
      <c r="DV19" s="679"/>
      <c r="DW19" s="679"/>
      <c r="DX19" s="679"/>
      <c r="DY19" s="679"/>
      <c r="DZ19" s="679"/>
      <c r="EA19" s="679"/>
      <c r="EB19" s="679"/>
      <c r="EC19" s="722"/>
    </row>
    <row r="20" spans="2:133" ht="11.25" customHeight="1" x14ac:dyDescent="0.2">
      <c r="B20" s="675" t="s">
        <v>276</v>
      </c>
      <c r="C20" s="676"/>
      <c r="D20" s="676"/>
      <c r="E20" s="676"/>
      <c r="F20" s="676"/>
      <c r="G20" s="676"/>
      <c r="H20" s="676"/>
      <c r="I20" s="676"/>
      <c r="J20" s="676"/>
      <c r="K20" s="676"/>
      <c r="L20" s="676"/>
      <c r="M20" s="676"/>
      <c r="N20" s="676"/>
      <c r="O20" s="676"/>
      <c r="P20" s="676"/>
      <c r="Q20" s="677"/>
      <c r="R20" s="678">
        <v>1329</v>
      </c>
      <c r="S20" s="679"/>
      <c r="T20" s="679"/>
      <c r="U20" s="679"/>
      <c r="V20" s="679"/>
      <c r="W20" s="679"/>
      <c r="X20" s="679"/>
      <c r="Y20" s="680"/>
      <c r="Z20" s="715">
        <v>0</v>
      </c>
      <c r="AA20" s="715"/>
      <c r="AB20" s="715"/>
      <c r="AC20" s="715"/>
      <c r="AD20" s="716">
        <v>1329</v>
      </c>
      <c r="AE20" s="716"/>
      <c r="AF20" s="716"/>
      <c r="AG20" s="716"/>
      <c r="AH20" s="716"/>
      <c r="AI20" s="716"/>
      <c r="AJ20" s="716"/>
      <c r="AK20" s="716"/>
      <c r="AL20" s="681">
        <v>0</v>
      </c>
      <c r="AM20" s="682"/>
      <c r="AN20" s="682"/>
      <c r="AO20" s="717"/>
      <c r="AP20" s="675" t="s">
        <v>277</v>
      </c>
      <c r="AQ20" s="676"/>
      <c r="AR20" s="676"/>
      <c r="AS20" s="676"/>
      <c r="AT20" s="676"/>
      <c r="AU20" s="676"/>
      <c r="AV20" s="676"/>
      <c r="AW20" s="676"/>
      <c r="AX20" s="676"/>
      <c r="AY20" s="676"/>
      <c r="AZ20" s="676"/>
      <c r="BA20" s="676"/>
      <c r="BB20" s="676"/>
      <c r="BC20" s="676"/>
      <c r="BD20" s="676"/>
      <c r="BE20" s="676"/>
      <c r="BF20" s="677"/>
      <c r="BG20" s="678">
        <v>745069</v>
      </c>
      <c r="BH20" s="679"/>
      <c r="BI20" s="679"/>
      <c r="BJ20" s="679"/>
      <c r="BK20" s="679"/>
      <c r="BL20" s="679"/>
      <c r="BM20" s="679"/>
      <c r="BN20" s="680"/>
      <c r="BO20" s="715">
        <v>7.2</v>
      </c>
      <c r="BP20" s="715"/>
      <c r="BQ20" s="715"/>
      <c r="BR20" s="715"/>
      <c r="BS20" s="684" t="s">
        <v>229</v>
      </c>
      <c r="BT20" s="679"/>
      <c r="BU20" s="679"/>
      <c r="BV20" s="679"/>
      <c r="BW20" s="679"/>
      <c r="BX20" s="679"/>
      <c r="BY20" s="679"/>
      <c r="BZ20" s="679"/>
      <c r="CA20" s="679"/>
      <c r="CB20" s="722"/>
      <c r="CD20" s="711" t="s">
        <v>278</v>
      </c>
      <c r="CE20" s="712"/>
      <c r="CF20" s="712"/>
      <c r="CG20" s="712"/>
      <c r="CH20" s="712"/>
      <c r="CI20" s="712"/>
      <c r="CJ20" s="712"/>
      <c r="CK20" s="712"/>
      <c r="CL20" s="712"/>
      <c r="CM20" s="712"/>
      <c r="CN20" s="712"/>
      <c r="CO20" s="712"/>
      <c r="CP20" s="712"/>
      <c r="CQ20" s="713"/>
      <c r="CR20" s="678">
        <v>20947896</v>
      </c>
      <c r="CS20" s="679"/>
      <c r="CT20" s="679"/>
      <c r="CU20" s="679"/>
      <c r="CV20" s="679"/>
      <c r="CW20" s="679"/>
      <c r="CX20" s="679"/>
      <c r="CY20" s="680"/>
      <c r="CZ20" s="715">
        <v>100</v>
      </c>
      <c r="DA20" s="715"/>
      <c r="DB20" s="715"/>
      <c r="DC20" s="715"/>
      <c r="DD20" s="684">
        <v>2812721</v>
      </c>
      <c r="DE20" s="679"/>
      <c r="DF20" s="679"/>
      <c r="DG20" s="679"/>
      <c r="DH20" s="679"/>
      <c r="DI20" s="679"/>
      <c r="DJ20" s="679"/>
      <c r="DK20" s="679"/>
      <c r="DL20" s="679"/>
      <c r="DM20" s="679"/>
      <c r="DN20" s="679"/>
      <c r="DO20" s="679"/>
      <c r="DP20" s="680"/>
      <c r="DQ20" s="684">
        <v>14473937</v>
      </c>
      <c r="DR20" s="679"/>
      <c r="DS20" s="679"/>
      <c r="DT20" s="679"/>
      <c r="DU20" s="679"/>
      <c r="DV20" s="679"/>
      <c r="DW20" s="679"/>
      <c r="DX20" s="679"/>
      <c r="DY20" s="679"/>
      <c r="DZ20" s="679"/>
      <c r="EA20" s="679"/>
      <c r="EB20" s="679"/>
      <c r="EC20" s="722"/>
    </row>
    <row r="21" spans="2:133" ht="11.25" customHeight="1" x14ac:dyDescent="0.2">
      <c r="B21" s="675" t="s">
        <v>279</v>
      </c>
      <c r="C21" s="676"/>
      <c r="D21" s="676"/>
      <c r="E21" s="676"/>
      <c r="F21" s="676"/>
      <c r="G21" s="676"/>
      <c r="H21" s="676"/>
      <c r="I21" s="676"/>
      <c r="J21" s="676"/>
      <c r="K21" s="676"/>
      <c r="L21" s="676"/>
      <c r="M21" s="676"/>
      <c r="N21" s="676"/>
      <c r="O21" s="676"/>
      <c r="P21" s="676"/>
      <c r="Q21" s="677"/>
      <c r="R21" s="678">
        <v>120819</v>
      </c>
      <c r="S21" s="679"/>
      <c r="T21" s="679"/>
      <c r="U21" s="679"/>
      <c r="V21" s="679"/>
      <c r="W21" s="679"/>
      <c r="X21" s="679"/>
      <c r="Y21" s="680"/>
      <c r="Z21" s="715">
        <v>0.6</v>
      </c>
      <c r="AA21" s="715"/>
      <c r="AB21" s="715"/>
      <c r="AC21" s="715"/>
      <c r="AD21" s="716">
        <v>120819</v>
      </c>
      <c r="AE21" s="716"/>
      <c r="AF21" s="716"/>
      <c r="AG21" s="716"/>
      <c r="AH21" s="716"/>
      <c r="AI21" s="716"/>
      <c r="AJ21" s="716"/>
      <c r="AK21" s="716"/>
      <c r="AL21" s="681">
        <v>1</v>
      </c>
      <c r="AM21" s="682"/>
      <c r="AN21" s="682"/>
      <c r="AO21" s="717"/>
      <c r="AP21" s="772" t="s">
        <v>280</v>
      </c>
      <c r="AQ21" s="780"/>
      <c r="AR21" s="780"/>
      <c r="AS21" s="780"/>
      <c r="AT21" s="780"/>
      <c r="AU21" s="780"/>
      <c r="AV21" s="780"/>
      <c r="AW21" s="780"/>
      <c r="AX21" s="780"/>
      <c r="AY21" s="780"/>
      <c r="AZ21" s="780"/>
      <c r="BA21" s="780"/>
      <c r="BB21" s="780"/>
      <c r="BC21" s="780"/>
      <c r="BD21" s="780"/>
      <c r="BE21" s="780"/>
      <c r="BF21" s="774"/>
      <c r="BG21" s="678">
        <v>2504</v>
      </c>
      <c r="BH21" s="679"/>
      <c r="BI21" s="679"/>
      <c r="BJ21" s="679"/>
      <c r="BK21" s="679"/>
      <c r="BL21" s="679"/>
      <c r="BM21" s="679"/>
      <c r="BN21" s="680"/>
      <c r="BO21" s="715">
        <v>0</v>
      </c>
      <c r="BP21" s="715"/>
      <c r="BQ21" s="715"/>
      <c r="BR21" s="715"/>
      <c r="BS21" s="684" t="s">
        <v>247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281</v>
      </c>
      <c r="C22" s="676"/>
      <c r="D22" s="676"/>
      <c r="E22" s="676"/>
      <c r="F22" s="676"/>
      <c r="G22" s="676"/>
      <c r="H22" s="676"/>
      <c r="I22" s="676"/>
      <c r="J22" s="676"/>
      <c r="K22" s="676"/>
      <c r="L22" s="676"/>
      <c r="M22" s="676"/>
      <c r="N22" s="676"/>
      <c r="O22" s="676"/>
      <c r="P22" s="676"/>
      <c r="Q22" s="677"/>
      <c r="R22" s="678">
        <v>1627126</v>
      </c>
      <c r="S22" s="679"/>
      <c r="T22" s="679"/>
      <c r="U22" s="679"/>
      <c r="V22" s="679"/>
      <c r="W22" s="679"/>
      <c r="X22" s="679"/>
      <c r="Y22" s="680"/>
      <c r="Z22" s="715">
        <v>7.5</v>
      </c>
      <c r="AA22" s="715"/>
      <c r="AB22" s="715"/>
      <c r="AC22" s="715"/>
      <c r="AD22" s="716">
        <v>1238403</v>
      </c>
      <c r="AE22" s="716"/>
      <c r="AF22" s="716"/>
      <c r="AG22" s="716"/>
      <c r="AH22" s="716"/>
      <c r="AI22" s="716"/>
      <c r="AJ22" s="716"/>
      <c r="AK22" s="716"/>
      <c r="AL22" s="681">
        <v>10</v>
      </c>
      <c r="AM22" s="682"/>
      <c r="AN22" s="682"/>
      <c r="AO22" s="717"/>
      <c r="AP22" s="772" t="s">
        <v>282</v>
      </c>
      <c r="AQ22" s="780"/>
      <c r="AR22" s="780"/>
      <c r="AS22" s="780"/>
      <c r="AT22" s="780"/>
      <c r="AU22" s="780"/>
      <c r="AV22" s="780"/>
      <c r="AW22" s="780"/>
      <c r="AX22" s="780"/>
      <c r="AY22" s="780"/>
      <c r="AZ22" s="780"/>
      <c r="BA22" s="780"/>
      <c r="BB22" s="780"/>
      <c r="BC22" s="780"/>
      <c r="BD22" s="780"/>
      <c r="BE22" s="780"/>
      <c r="BF22" s="774"/>
      <c r="BG22" s="678" t="s">
        <v>229</v>
      </c>
      <c r="BH22" s="679"/>
      <c r="BI22" s="679"/>
      <c r="BJ22" s="679"/>
      <c r="BK22" s="679"/>
      <c r="BL22" s="679"/>
      <c r="BM22" s="679"/>
      <c r="BN22" s="680"/>
      <c r="BO22" s="715" t="s">
        <v>128</v>
      </c>
      <c r="BP22" s="715"/>
      <c r="BQ22" s="715"/>
      <c r="BR22" s="715"/>
      <c r="BS22" s="684" t="s">
        <v>229</v>
      </c>
      <c r="BT22" s="679"/>
      <c r="BU22" s="679"/>
      <c r="BV22" s="679"/>
      <c r="BW22" s="679"/>
      <c r="BX22" s="679"/>
      <c r="BY22" s="679"/>
      <c r="BZ22" s="679"/>
      <c r="CA22" s="679"/>
      <c r="CB22" s="722"/>
      <c r="CD22" s="782" t="s">
        <v>283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284</v>
      </c>
      <c r="C23" s="676"/>
      <c r="D23" s="676"/>
      <c r="E23" s="676"/>
      <c r="F23" s="676"/>
      <c r="G23" s="676"/>
      <c r="H23" s="676"/>
      <c r="I23" s="676"/>
      <c r="J23" s="676"/>
      <c r="K23" s="676"/>
      <c r="L23" s="676"/>
      <c r="M23" s="676"/>
      <c r="N23" s="676"/>
      <c r="O23" s="676"/>
      <c r="P23" s="676"/>
      <c r="Q23" s="677"/>
      <c r="R23" s="678">
        <v>1238403</v>
      </c>
      <c r="S23" s="679"/>
      <c r="T23" s="679"/>
      <c r="U23" s="679"/>
      <c r="V23" s="679"/>
      <c r="W23" s="679"/>
      <c r="X23" s="679"/>
      <c r="Y23" s="680"/>
      <c r="Z23" s="715">
        <v>5.7</v>
      </c>
      <c r="AA23" s="715"/>
      <c r="AB23" s="715"/>
      <c r="AC23" s="715"/>
      <c r="AD23" s="716">
        <v>1238403</v>
      </c>
      <c r="AE23" s="716"/>
      <c r="AF23" s="716"/>
      <c r="AG23" s="716"/>
      <c r="AH23" s="716"/>
      <c r="AI23" s="716"/>
      <c r="AJ23" s="716"/>
      <c r="AK23" s="716"/>
      <c r="AL23" s="681">
        <v>10</v>
      </c>
      <c r="AM23" s="682"/>
      <c r="AN23" s="682"/>
      <c r="AO23" s="717"/>
      <c r="AP23" s="772" t="s">
        <v>285</v>
      </c>
      <c r="AQ23" s="780"/>
      <c r="AR23" s="780"/>
      <c r="AS23" s="780"/>
      <c r="AT23" s="780"/>
      <c r="AU23" s="780"/>
      <c r="AV23" s="780"/>
      <c r="AW23" s="780"/>
      <c r="AX23" s="780"/>
      <c r="AY23" s="780"/>
      <c r="AZ23" s="780"/>
      <c r="BA23" s="780"/>
      <c r="BB23" s="780"/>
      <c r="BC23" s="780"/>
      <c r="BD23" s="780"/>
      <c r="BE23" s="780"/>
      <c r="BF23" s="774"/>
      <c r="BG23" s="678">
        <v>742565</v>
      </c>
      <c r="BH23" s="679"/>
      <c r="BI23" s="679"/>
      <c r="BJ23" s="679"/>
      <c r="BK23" s="679"/>
      <c r="BL23" s="679"/>
      <c r="BM23" s="679"/>
      <c r="BN23" s="680"/>
      <c r="BO23" s="715">
        <v>7.2</v>
      </c>
      <c r="BP23" s="715"/>
      <c r="BQ23" s="715"/>
      <c r="BR23" s="715"/>
      <c r="BS23" s="684" t="s">
        <v>229</v>
      </c>
      <c r="BT23" s="679"/>
      <c r="BU23" s="679"/>
      <c r="BV23" s="679"/>
      <c r="BW23" s="679"/>
      <c r="BX23" s="679"/>
      <c r="BY23" s="679"/>
      <c r="BZ23" s="679"/>
      <c r="CA23" s="679"/>
      <c r="CB23" s="722"/>
      <c r="CD23" s="782" t="s">
        <v>223</v>
      </c>
      <c r="CE23" s="783"/>
      <c r="CF23" s="783"/>
      <c r="CG23" s="783"/>
      <c r="CH23" s="783"/>
      <c r="CI23" s="783"/>
      <c r="CJ23" s="783"/>
      <c r="CK23" s="783"/>
      <c r="CL23" s="783"/>
      <c r="CM23" s="783"/>
      <c r="CN23" s="783"/>
      <c r="CO23" s="783"/>
      <c r="CP23" s="783"/>
      <c r="CQ23" s="784"/>
      <c r="CR23" s="782" t="s">
        <v>286</v>
      </c>
      <c r="CS23" s="783"/>
      <c r="CT23" s="783"/>
      <c r="CU23" s="783"/>
      <c r="CV23" s="783"/>
      <c r="CW23" s="783"/>
      <c r="CX23" s="783"/>
      <c r="CY23" s="784"/>
      <c r="CZ23" s="782" t="s">
        <v>287</v>
      </c>
      <c r="DA23" s="783"/>
      <c r="DB23" s="783"/>
      <c r="DC23" s="784"/>
      <c r="DD23" s="782" t="s">
        <v>288</v>
      </c>
      <c r="DE23" s="783"/>
      <c r="DF23" s="783"/>
      <c r="DG23" s="783"/>
      <c r="DH23" s="783"/>
      <c r="DI23" s="783"/>
      <c r="DJ23" s="783"/>
      <c r="DK23" s="784"/>
      <c r="DL23" s="791" t="s">
        <v>289</v>
      </c>
      <c r="DM23" s="792"/>
      <c r="DN23" s="792"/>
      <c r="DO23" s="792"/>
      <c r="DP23" s="792"/>
      <c r="DQ23" s="792"/>
      <c r="DR23" s="792"/>
      <c r="DS23" s="792"/>
      <c r="DT23" s="792"/>
      <c r="DU23" s="792"/>
      <c r="DV23" s="793"/>
      <c r="DW23" s="782" t="s">
        <v>290</v>
      </c>
      <c r="DX23" s="783"/>
      <c r="DY23" s="783"/>
      <c r="DZ23" s="783"/>
      <c r="EA23" s="783"/>
      <c r="EB23" s="783"/>
      <c r="EC23" s="784"/>
    </row>
    <row r="24" spans="2:133" ht="11.25" customHeight="1" x14ac:dyDescent="0.2">
      <c r="B24" s="675" t="s">
        <v>291</v>
      </c>
      <c r="C24" s="676"/>
      <c r="D24" s="676"/>
      <c r="E24" s="676"/>
      <c r="F24" s="676"/>
      <c r="G24" s="676"/>
      <c r="H24" s="676"/>
      <c r="I24" s="676"/>
      <c r="J24" s="676"/>
      <c r="K24" s="676"/>
      <c r="L24" s="676"/>
      <c r="M24" s="676"/>
      <c r="N24" s="676"/>
      <c r="O24" s="676"/>
      <c r="P24" s="676"/>
      <c r="Q24" s="677"/>
      <c r="R24" s="678">
        <v>388723</v>
      </c>
      <c r="S24" s="679"/>
      <c r="T24" s="679"/>
      <c r="U24" s="679"/>
      <c r="V24" s="679"/>
      <c r="W24" s="679"/>
      <c r="X24" s="679"/>
      <c r="Y24" s="680"/>
      <c r="Z24" s="715">
        <v>1.8</v>
      </c>
      <c r="AA24" s="715"/>
      <c r="AB24" s="715"/>
      <c r="AC24" s="715"/>
      <c r="AD24" s="716" t="s">
        <v>128</v>
      </c>
      <c r="AE24" s="716"/>
      <c r="AF24" s="716"/>
      <c r="AG24" s="716"/>
      <c r="AH24" s="716"/>
      <c r="AI24" s="716"/>
      <c r="AJ24" s="716"/>
      <c r="AK24" s="716"/>
      <c r="AL24" s="681" t="s">
        <v>229</v>
      </c>
      <c r="AM24" s="682"/>
      <c r="AN24" s="682"/>
      <c r="AO24" s="717"/>
      <c r="AP24" s="772" t="s">
        <v>292</v>
      </c>
      <c r="AQ24" s="780"/>
      <c r="AR24" s="780"/>
      <c r="AS24" s="780"/>
      <c r="AT24" s="780"/>
      <c r="AU24" s="780"/>
      <c r="AV24" s="780"/>
      <c r="AW24" s="780"/>
      <c r="AX24" s="780"/>
      <c r="AY24" s="780"/>
      <c r="AZ24" s="780"/>
      <c r="BA24" s="780"/>
      <c r="BB24" s="780"/>
      <c r="BC24" s="780"/>
      <c r="BD24" s="780"/>
      <c r="BE24" s="780"/>
      <c r="BF24" s="774"/>
      <c r="BG24" s="678" t="s">
        <v>247</v>
      </c>
      <c r="BH24" s="679"/>
      <c r="BI24" s="679"/>
      <c r="BJ24" s="679"/>
      <c r="BK24" s="679"/>
      <c r="BL24" s="679"/>
      <c r="BM24" s="679"/>
      <c r="BN24" s="680"/>
      <c r="BO24" s="715" t="s">
        <v>128</v>
      </c>
      <c r="BP24" s="715"/>
      <c r="BQ24" s="715"/>
      <c r="BR24" s="715"/>
      <c r="BS24" s="684" t="s">
        <v>128</v>
      </c>
      <c r="BT24" s="679"/>
      <c r="BU24" s="679"/>
      <c r="BV24" s="679"/>
      <c r="BW24" s="679"/>
      <c r="BX24" s="679"/>
      <c r="BY24" s="679"/>
      <c r="BZ24" s="679"/>
      <c r="CA24" s="679"/>
      <c r="CB24" s="722"/>
      <c r="CD24" s="736" t="s">
        <v>293</v>
      </c>
      <c r="CE24" s="737"/>
      <c r="CF24" s="737"/>
      <c r="CG24" s="737"/>
      <c r="CH24" s="737"/>
      <c r="CI24" s="737"/>
      <c r="CJ24" s="737"/>
      <c r="CK24" s="737"/>
      <c r="CL24" s="737"/>
      <c r="CM24" s="737"/>
      <c r="CN24" s="737"/>
      <c r="CO24" s="737"/>
      <c r="CP24" s="737"/>
      <c r="CQ24" s="738"/>
      <c r="CR24" s="733">
        <v>9414601</v>
      </c>
      <c r="CS24" s="734"/>
      <c r="CT24" s="734"/>
      <c r="CU24" s="734"/>
      <c r="CV24" s="734"/>
      <c r="CW24" s="734"/>
      <c r="CX24" s="734"/>
      <c r="CY24" s="777"/>
      <c r="CZ24" s="778">
        <v>44.9</v>
      </c>
      <c r="DA24" s="749"/>
      <c r="DB24" s="749"/>
      <c r="DC24" s="781"/>
      <c r="DD24" s="776">
        <v>6586116</v>
      </c>
      <c r="DE24" s="734"/>
      <c r="DF24" s="734"/>
      <c r="DG24" s="734"/>
      <c r="DH24" s="734"/>
      <c r="DI24" s="734"/>
      <c r="DJ24" s="734"/>
      <c r="DK24" s="777"/>
      <c r="DL24" s="776">
        <v>6139990</v>
      </c>
      <c r="DM24" s="734"/>
      <c r="DN24" s="734"/>
      <c r="DO24" s="734"/>
      <c r="DP24" s="734"/>
      <c r="DQ24" s="734"/>
      <c r="DR24" s="734"/>
      <c r="DS24" s="734"/>
      <c r="DT24" s="734"/>
      <c r="DU24" s="734"/>
      <c r="DV24" s="777"/>
      <c r="DW24" s="778">
        <v>47.8</v>
      </c>
      <c r="DX24" s="749"/>
      <c r="DY24" s="749"/>
      <c r="DZ24" s="749"/>
      <c r="EA24" s="749"/>
      <c r="EB24" s="749"/>
      <c r="EC24" s="779"/>
    </row>
    <row r="25" spans="2:133" ht="11.25" customHeight="1" x14ac:dyDescent="0.2">
      <c r="B25" s="675" t="s">
        <v>294</v>
      </c>
      <c r="C25" s="676"/>
      <c r="D25" s="676"/>
      <c r="E25" s="676"/>
      <c r="F25" s="676"/>
      <c r="G25" s="676"/>
      <c r="H25" s="676"/>
      <c r="I25" s="676"/>
      <c r="J25" s="676"/>
      <c r="K25" s="676"/>
      <c r="L25" s="676"/>
      <c r="M25" s="676"/>
      <c r="N25" s="676"/>
      <c r="O25" s="676"/>
      <c r="P25" s="676"/>
      <c r="Q25" s="677"/>
      <c r="R25" s="678" t="s">
        <v>229</v>
      </c>
      <c r="S25" s="679"/>
      <c r="T25" s="679"/>
      <c r="U25" s="679"/>
      <c r="V25" s="679"/>
      <c r="W25" s="679"/>
      <c r="X25" s="679"/>
      <c r="Y25" s="680"/>
      <c r="Z25" s="715" t="s">
        <v>229</v>
      </c>
      <c r="AA25" s="715"/>
      <c r="AB25" s="715"/>
      <c r="AC25" s="715"/>
      <c r="AD25" s="716" t="s">
        <v>128</v>
      </c>
      <c r="AE25" s="716"/>
      <c r="AF25" s="716"/>
      <c r="AG25" s="716"/>
      <c r="AH25" s="716"/>
      <c r="AI25" s="716"/>
      <c r="AJ25" s="716"/>
      <c r="AK25" s="716"/>
      <c r="AL25" s="681" t="s">
        <v>229</v>
      </c>
      <c r="AM25" s="682"/>
      <c r="AN25" s="682"/>
      <c r="AO25" s="717"/>
      <c r="AP25" s="772" t="s">
        <v>295</v>
      </c>
      <c r="AQ25" s="780"/>
      <c r="AR25" s="780"/>
      <c r="AS25" s="780"/>
      <c r="AT25" s="780"/>
      <c r="AU25" s="780"/>
      <c r="AV25" s="780"/>
      <c r="AW25" s="780"/>
      <c r="AX25" s="780"/>
      <c r="AY25" s="780"/>
      <c r="AZ25" s="780"/>
      <c r="BA25" s="780"/>
      <c r="BB25" s="780"/>
      <c r="BC25" s="780"/>
      <c r="BD25" s="780"/>
      <c r="BE25" s="780"/>
      <c r="BF25" s="774"/>
      <c r="BG25" s="678" t="s">
        <v>128</v>
      </c>
      <c r="BH25" s="679"/>
      <c r="BI25" s="679"/>
      <c r="BJ25" s="679"/>
      <c r="BK25" s="679"/>
      <c r="BL25" s="679"/>
      <c r="BM25" s="679"/>
      <c r="BN25" s="680"/>
      <c r="BO25" s="715" t="s">
        <v>229</v>
      </c>
      <c r="BP25" s="715"/>
      <c r="BQ25" s="715"/>
      <c r="BR25" s="715"/>
      <c r="BS25" s="684" t="s">
        <v>128</v>
      </c>
      <c r="BT25" s="679"/>
      <c r="BU25" s="679"/>
      <c r="BV25" s="679"/>
      <c r="BW25" s="679"/>
      <c r="BX25" s="679"/>
      <c r="BY25" s="679"/>
      <c r="BZ25" s="679"/>
      <c r="CA25" s="679"/>
      <c r="CB25" s="722"/>
      <c r="CD25" s="711" t="s">
        <v>296</v>
      </c>
      <c r="CE25" s="712"/>
      <c r="CF25" s="712"/>
      <c r="CG25" s="712"/>
      <c r="CH25" s="712"/>
      <c r="CI25" s="712"/>
      <c r="CJ25" s="712"/>
      <c r="CK25" s="712"/>
      <c r="CL25" s="712"/>
      <c r="CM25" s="712"/>
      <c r="CN25" s="712"/>
      <c r="CO25" s="712"/>
      <c r="CP25" s="712"/>
      <c r="CQ25" s="713"/>
      <c r="CR25" s="678">
        <v>3803820</v>
      </c>
      <c r="CS25" s="697"/>
      <c r="CT25" s="697"/>
      <c r="CU25" s="697"/>
      <c r="CV25" s="697"/>
      <c r="CW25" s="697"/>
      <c r="CX25" s="697"/>
      <c r="CY25" s="698"/>
      <c r="CZ25" s="681">
        <v>18.2</v>
      </c>
      <c r="DA25" s="699"/>
      <c r="DB25" s="699"/>
      <c r="DC25" s="700"/>
      <c r="DD25" s="684">
        <v>3392532</v>
      </c>
      <c r="DE25" s="697"/>
      <c r="DF25" s="697"/>
      <c r="DG25" s="697"/>
      <c r="DH25" s="697"/>
      <c r="DI25" s="697"/>
      <c r="DJ25" s="697"/>
      <c r="DK25" s="698"/>
      <c r="DL25" s="684">
        <v>3305541</v>
      </c>
      <c r="DM25" s="697"/>
      <c r="DN25" s="697"/>
      <c r="DO25" s="697"/>
      <c r="DP25" s="697"/>
      <c r="DQ25" s="697"/>
      <c r="DR25" s="697"/>
      <c r="DS25" s="697"/>
      <c r="DT25" s="697"/>
      <c r="DU25" s="697"/>
      <c r="DV25" s="698"/>
      <c r="DW25" s="681">
        <v>25.7</v>
      </c>
      <c r="DX25" s="699"/>
      <c r="DY25" s="699"/>
      <c r="DZ25" s="699"/>
      <c r="EA25" s="699"/>
      <c r="EB25" s="699"/>
      <c r="EC25" s="714"/>
    </row>
    <row r="26" spans="2:133" ht="11.25" customHeight="1" x14ac:dyDescent="0.2">
      <c r="B26" s="675" t="s">
        <v>297</v>
      </c>
      <c r="C26" s="676"/>
      <c r="D26" s="676"/>
      <c r="E26" s="676"/>
      <c r="F26" s="676"/>
      <c r="G26" s="676"/>
      <c r="H26" s="676"/>
      <c r="I26" s="676"/>
      <c r="J26" s="676"/>
      <c r="K26" s="676"/>
      <c r="L26" s="676"/>
      <c r="M26" s="676"/>
      <c r="N26" s="676"/>
      <c r="O26" s="676"/>
      <c r="P26" s="676"/>
      <c r="Q26" s="677"/>
      <c r="R26" s="678">
        <v>13469904</v>
      </c>
      <c r="S26" s="679"/>
      <c r="T26" s="679"/>
      <c r="U26" s="679"/>
      <c r="V26" s="679"/>
      <c r="W26" s="679"/>
      <c r="X26" s="679"/>
      <c r="Y26" s="680"/>
      <c r="Z26" s="715">
        <v>62.1</v>
      </c>
      <c r="AA26" s="715"/>
      <c r="AB26" s="715"/>
      <c r="AC26" s="715"/>
      <c r="AD26" s="716">
        <v>12338616</v>
      </c>
      <c r="AE26" s="716"/>
      <c r="AF26" s="716"/>
      <c r="AG26" s="716"/>
      <c r="AH26" s="716"/>
      <c r="AI26" s="716"/>
      <c r="AJ26" s="716"/>
      <c r="AK26" s="716"/>
      <c r="AL26" s="681">
        <v>100</v>
      </c>
      <c r="AM26" s="682"/>
      <c r="AN26" s="682"/>
      <c r="AO26" s="717"/>
      <c r="AP26" s="772" t="s">
        <v>298</v>
      </c>
      <c r="AQ26" s="773"/>
      <c r="AR26" s="773"/>
      <c r="AS26" s="773"/>
      <c r="AT26" s="773"/>
      <c r="AU26" s="773"/>
      <c r="AV26" s="773"/>
      <c r="AW26" s="773"/>
      <c r="AX26" s="773"/>
      <c r="AY26" s="773"/>
      <c r="AZ26" s="773"/>
      <c r="BA26" s="773"/>
      <c r="BB26" s="773"/>
      <c r="BC26" s="773"/>
      <c r="BD26" s="773"/>
      <c r="BE26" s="773"/>
      <c r="BF26" s="774"/>
      <c r="BG26" s="678" t="s">
        <v>229</v>
      </c>
      <c r="BH26" s="679"/>
      <c r="BI26" s="679"/>
      <c r="BJ26" s="679"/>
      <c r="BK26" s="679"/>
      <c r="BL26" s="679"/>
      <c r="BM26" s="679"/>
      <c r="BN26" s="680"/>
      <c r="BO26" s="715" t="s">
        <v>229</v>
      </c>
      <c r="BP26" s="715"/>
      <c r="BQ26" s="715"/>
      <c r="BR26" s="715"/>
      <c r="BS26" s="684" t="s">
        <v>229</v>
      </c>
      <c r="BT26" s="679"/>
      <c r="BU26" s="679"/>
      <c r="BV26" s="679"/>
      <c r="BW26" s="679"/>
      <c r="BX26" s="679"/>
      <c r="BY26" s="679"/>
      <c r="BZ26" s="679"/>
      <c r="CA26" s="679"/>
      <c r="CB26" s="722"/>
      <c r="CD26" s="711" t="s">
        <v>299</v>
      </c>
      <c r="CE26" s="712"/>
      <c r="CF26" s="712"/>
      <c r="CG26" s="712"/>
      <c r="CH26" s="712"/>
      <c r="CI26" s="712"/>
      <c r="CJ26" s="712"/>
      <c r="CK26" s="712"/>
      <c r="CL26" s="712"/>
      <c r="CM26" s="712"/>
      <c r="CN26" s="712"/>
      <c r="CO26" s="712"/>
      <c r="CP26" s="712"/>
      <c r="CQ26" s="713"/>
      <c r="CR26" s="678">
        <v>2773669</v>
      </c>
      <c r="CS26" s="679"/>
      <c r="CT26" s="679"/>
      <c r="CU26" s="679"/>
      <c r="CV26" s="679"/>
      <c r="CW26" s="679"/>
      <c r="CX26" s="679"/>
      <c r="CY26" s="680"/>
      <c r="CZ26" s="681">
        <v>13.2</v>
      </c>
      <c r="DA26" s="699"/>
      <c r="DB26" s="699"/>
      <c r="DC26" s="700"/>
      <c r="DD26" s="684">
        <v>2431980</v>
      </c>
      <c r="DE26" s="679"/>
      <c r="DF26" s="679"/>
      <c r="DG26" s="679"/>
      <c r="DH26" s="679"/>
      <c r="DI26" s="679"/>
      <c r="DJ26" s="679"/>
      <c r="DK26" s="680"/>
      <c r="DL26" s="684" t="s">
        <v>128</v>
      </c>
      <c r="DM26" s="679"/>
      <c r="DN26" s="679"/>
      <c r="DO26" s="679"/>
      <c r="DP26" s="679"/>
      <c r="DQ26" s="679"/>
      <c r="DR26" s="679"/>
      <c r="DS26" s="679"/>
      <c r="DT26" s="679"/>
      <c r="DU26" s="679"/>
      <c r="DV26" s="680"/>
      <c r="DW26" s="681" t="s">
        <v>128</v>
      </c>
      <c r="DX26" s="699"/>
      <c r="DY26" s="699"/>
      <c r="DZ26" s="699"/>
      <c r="EA26" s="699"/>
      <c r="EB26" s="699"/>
      <c r="EC26" s="714"/>
    </row>
    <row r="27" spans="2:133" ht="11.25" customHeight="1" x14ac:dyDescent="0.2">
      <c r="B27" s="675" t="s">
        <v>300</v>
      </c>
      <c r="C27" s="676"/>
      <c r="D27" s="676"/>
      <c r="E27" s="676"/>
      <c r="F27" s="676"/>
      <c r="G27" s="676"/>
      <c r="H27" s="676"/>
      <c r="I27" s="676"/>
      <c r="J27" s="676"/>
      <c r="K27" s="676"/>
      <c r="L27" s="676"/>
      <c r="M27" s="676"/>
      <c r="N27" s="676"/>
      <c r="O27" s="676"/>
      <c r="P27" s="676"/>
      <c r="Q27" s="677"/>
      <c r="R27" s="678">
        <v>5714</v>
      </c>
      <c r="S27" s="679"/>
      <c r="T27" s="679"/>
      <c r="U27" s="679"/>
      <c r="V27" s="679"/>
      <c r="W27" s="679"/>
      <c r="X27" s="679"/>
      <c r="Y27" s="680"/>
      <c r="Z27" s="715">
        <v>0</v>
      </c>
      <c r="AA27" s="715"/>
      <c r="AB27" s="715"/>
      <c r="AC27" s="715"/>
      <c r="AD27" s="716">
        <v>5714</v>
      </c>
      <c r="AE27" s="716"/>
      <c r="AF27" s="716"/>
      <c r="AG27" s="716"/>
      <c r="AH27" s="716"/>
      <c r="AI27" s="716"/>
      <c r="AJ27" s="716"/>
      <c r="AK27" s="716"/>
      <c r="AL27" s="681">
        <v>0</v>
      </c>
      <c r="AM27" s="682"/>
      <c r="AN27" s="682"/>
      <c r="AO27" s="717"/>
      <c r="AP27" s="675" t="s">
        <v>301</v>
      </c>
      <c r="AQ27" s="676"/>
      <c r="AR27" s="676"/>
      <c r="AS27" s="676"/>
      <c r="AT27" s="676"/>
      <c r="AU27" s="676"/>
      <c r="AV27" s="676"/>
      <c r="AW27" s="676"/>
      <c r="AX27" s="676"/>
      <c r="AY27" s="676"/>
      <c r="AZ27" s="676"/>
      <c r="BA27" s="676"/>
      <c r="BB27" s="676"/>
      <c r="BC27" s="676"/>
      <c r="BD27" s="676"/>
      <c r="BE27" s="676"/>
      <c r="BF27" s="677"/>
      <c r="BG27" s="678">
        <v>10340831</v>
      </c>
      <c r="BH27" s="679"/>
      <c r="BI27" s="679"/>
      <c r="BJ27" s="679"/>
      <c r="BK27" s="679"/>
      <c r="BL27" s="679"/>
      <c r="BM27" s="679"/>
      <c r="BN27" s="680"/>
      <c r="BO27" s="715">
        <v>100</v>
      </c>
      <c r="BP27" s="715"/>
      <c r="BQ27" s="715"/>
      <c r="BR27" s="715"/>
      <c r="BS27" s="684" t="s">
        <v>128</v>
      </c>
      <c r="BT27" s="679"/>
      <c r="BU27" s="679"/>
      <c r="BV27" s="679"/>
      <c r="BW27" s="679"/>
      <c r="BX27" s="679"/>
      <c r="BY27" s="679"/>
      <c r="BZ27" s="679"/>
      <c r="CA27" s="679"/>
      <c r="CB27" s="722"/>
      <c r="CD27" s="711" t="s">
        <v>302</v>
      </c>
      <c r="CE27" s="712"/>
      <c r="CF27" s="712"/>
      <c r="CG27" s="712"/>
      <c r="CH27" s="712"/>
      <c r="CI27" s="712"/>
      <c r="CJ27" s="712"/>
      <c r="CK27" s="712"/>
      <c r="CL27" s="712"/>
      <c r="CM27" s="712"/>
      <c r="CN27" s="712"/>
      <c r="CO27" s="712"/>
      <c r="CP27" s="712"/>
      <c r="CQ27" s="713"/>
      <c r="CR27" s="678">
        <v>3752510</v>
      </c>
      <c r="CS27" s="697"/>
      <c r="CT27" s="697"/>
      <c r="CU27" s="697"/>
      <c r="CV27" s="697"/>
      <c r="CW27" s="697"/>
      <c r="CX27" s="697"/>
      <c r="CY27" s="698"/>
      <c r="CZ27" s="681">
        <v>17.899999999999999</v>
      </c>
      <c r="DA27" s="699"/>
      <c r="DB27" s="699"/>
      <c r="DC27" s="700"/>
      <c r="DD27" s="684">
        <v>1335313</v>
      </c>
      <c r="DE27" s="697"/>
      <c r="DF27" s="697"/>
      <c r="DG27" s="697"/>
      <c r="DH27" s="697"/>
      <c r="DI27" s="697"/>
      <c r="DJ27" s="697"/>
      <c r="DK27" s="698"/>
      <c r="DL27" s="684">
        <v>976178</v>
      </c>
      <c r="DM27" s="697"/>
      <c r="DN27" s="697"/>
      <c r="DO27" s="697"/>
      <c r="DP27" s="697"/>
      <c r="DQ27" s="697"/>
      <c r="DR27" s="697"/>
      <c r="DS27" s="697"/>
      <c r="DT27" s="697"/>
      <c r="DU27" s="697"/>
      <c r="DV27" s="698"/>
      <c r="DW27" s="681">
        <v>7.6</v>
      </c>
      <c r="DX27" s="699"/>
      <c r="DY27" s="699"/>
      <c r="DZ27" s="699"/>
      <c r="EA27" s="699"/>
      <c r="EB27" s="699"/>
      <c r="EC27" s="714"/>
    </row>
    <row r="28" spans="2:133" ht="11.25" customHeight="1" x14ac:dyDescent="0.2">
      <c r="B28" s="675" t="s">
        <v>303</v>
      </c>
      <c r="C28" s="676"/>
      <c r="D28" s="676"/>
      <c r="E28" s="676"/>
      <c r="F28" s="676"/>
      <c r="G28" s="676"/>
      <c r="H28" s="676"/>
      <c r="I28" s="676"/>
      <c r="J28" s="676"/>
      <c r="K28" s="676"/>
      <c r="L28" s="676"/>
      <c r="M28" s="676"/>
      <c r="N28" s="676"/>
      <c r="O28" s="676"/>
      <c r="P28" s="676"/>
      <c r="Q28" s="677"/>
      <c r="R28" s="678">
        <v>160284</v>
      </c>
      <c r="S28" s="679"/>
      <c r="T28" s="679"/>
      <c r="U28" s="679"/>
      <c r="V28" s="679"/>
      <c r="W28" s="679"/>
      <c r="X28" s="679"/>
      <c r="Y28" s="680"/>
      <c r="Z28" s="715">
        <v>0.7</v>
      </c>
      <c r="AA28" s="715"/>
      <c r="AB28" s="715"/>
      <c r="AC28" s="715"/>
      <c r="AD28" s="716" t="s">
        <v>229</v>
      </c>
      <c r="AE28" s="716"/>
      <c r="AF28" s="716"/>
      <c r="AG28" s="716"/>
      <c r="AH28" s="716"/>
      <c r="AI28" s="716"/>
      <c r="AJ28" s="716"/>
      <c r="AK28" s="716"/>
      <c r="AL28" s="681" t="s">
        <v>229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304</v>
      </c>
      <c r="CE28" s="712"/>
      <c r="CF28" s="712"/>
      <c r="CG28" s="712"/>
      <c r="CH28" s="712"/>
      <c r="CI28" s="712"/>
      <c r="CJ28" s="712"/>
      <c r="CK28" s="712"/>
      <c r="CL28" s="712"/>
      <c r="CM28" s="712"/>
      <c r="CN28" s="712"/>
      <c r="CO28" s="712"/>
      <c r="CP28" s="712"/>
      <c r="CQ28" s="713"/>
      <c r="CR28" s="678">
        <v>1858271</v>
      </c>
      <c r="CS28" s="679"/>
      <c r="CT28" s="679"/>
      <c r="CU28" s="679"/>
      <c r="CV28" s="679"/>
      <c r="CW28" s="679"/>
      <c r="CX28" s="679"/>
      <c r="CY28" s="680"/>
      <c r="CZ28" s="681">
        <v>8.9</v>
      </c>
      <c r="DA28" s="699"/>
      <c r="DB28" s="699"/>
      <c r="DC28" s="700"/>
      <c r="DD28" s="684">
        <v>1858271</v>
      </c>
      <c r="DE28" s="679"/>
      <c r="DF28" s="679"/>
      <c r="DG28" s="679"/>
      <c r="DH28" s="679"/>
      <c r="DI28" s="679"/>
      <c r="DJ28" s="679"/>
      <c r="DK28" s="680"/>
      <c r="DL28" s="684">
        <v>1858271</v>
      </c>
      <c r="DM28" s="679"/>
      <c r="DN28" s="679"/>
      <c r="DO28" s="679"/>
      <c r="DP28" s="679"/>
      <c r="DQ28" s="679"/>
      <c r="DR28" s="679"/>
      <c r="DS28" s="679"/>
      <c r="DT28" s="679"/>
      <c r="DU28" s="679"/>
      <c r="DV28" s="680"/>
      <c r="DW28" s="681">
        <v>14.5</v>
      </c>
      <c r="DX28" s="699"/>
      <c r="DY28" s="699"/>
      <c r="DZ28" s="699"/>
      <c r="EA28" s="699"/>
      <c r="EB28" s="699"/>
      <c r="EC28" s="714"/>
    </row>
    <row r="29" spans="2:133" ht="11.25" customHeight="1" x14ac:dyDescent="0.2">
      <c r="B29" s="675" t="s">
        <v>305</v>
      </c>
      <c r="C29" s="676"/>
      <c r="D29" s="676"/>
      <c r="E29" s="676"/>
      <c r="F29" s="676"/>
      <c r="G29" s="676"/>
      <c r="H29" s="676"/>
      <c r="I29" s="676"/>
      <c r="J29" s="676"/>
      <c r="K29" s="676"/>
      <c r="L29" s="676"/>
      <c r="M29" s="676"/>
      <c r="N29" s="676"/>
      <c r="O29" s="676"/>
      <c r="P29" s="676"/>
      <c r="Q29" s="677"/>
      <c r="R29" s="678">
        <v>242672</v>
      </c>
      <c r="S29" s="679"/>
      <c r="T29" s="679"/>
      <c r="U29" s="679"/>
      <c r="V29" s="679"/>
      <c r="W29" s="679"/>
      <c r="X29" s="679"/>
      <c r="Y29" s="680"/>
      <c r="Z29" s="715">
        <v>1.1000000000000001</v>
      </c>
      <c r="AA29" s="715"/>
      <c r="AB29" s="715"/>
      <c r="AC29" s="715"/>
      <c r="AD29" s="716" t="s">
        <v>128</v>
      </c>
      <c r="AE29" s="716"/>
      <c r="AF29" s="716"/>
      <c r="AG29" s="716"/>
      <c r="AH29" s="716"/>
      <c r="AI29" s="716"/>
      <c r="AJ29" s="716"/>
      <c r="AK29" s="716"/>
      <c r="AL29" s="681" t="s">
        <v>128</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306</v>
      </c>
      <c r="CE29" s="764"/>
      <c r="CF29" s="711" t="s">
        <v>307</v>
      </c>
      <c r="CG29" s="712"/>
      <c r="CH29" s="712"/>
      <c r="CI29" s="712"/>
      <c r="CJ29" s="712"/>
      <c r="CK29" s="712"/>
      <c r="CL29" s="712"/>
      <c r="CM29" s="712"/>
      <c r="CN29" s="712"/>
      <c r="CO29" s="712"/>
      <c r="CP29" s="712"/>
      <c r="CQ29" s="713"/>
      <c r="CR29" s="678">
        <v>1858271</v>
      </c>
      <c r="CS29" s="697"/>
      <c r="CT29" s="697"/>
      <c r="CU29" s="697"/>
      <c r="CV29" s="697"/>
      <c r="CW29" s="697"/>
      <c r="CX29" s="697"/>
      <c r="CY29" s="698"/>
      <c r="CZ29" s="681">
        <v>8.9</v>
      </c>
      <c r="DA29" s="699"/>
      <c r="DB29" s="699"/>
      <c r="DC29" s="700"/>
      <c r="DD29" s="684">
        <v>1858271</v>
      </c>
      <c r="DE29" s="697"/>
      <c r="DF29" s="697"/>
      <c r="DG29" s="697"/>
      <c r="DH29" s="697"/>
      <c r="DI29" s="697"/>
      <c r="DJ29" s="697"/>
      <c r="DK29" s="698"/>
      <c r="DL29" s="684">
        <v>1858271</v>
      </c>
      <c r="DM29" s="697"/>
      <c r="DN29" s="697"/>
      <c r="DO29" s="697"/>
      <c r="DP29" s="697"/>
      <c r="DQ29" s="697"/>
      <c r="DR29" s="697"/>
      <c r="DS29" s="697"/>
      <c r="DT29" s="697"/>
      <c r="DU29" s="697"/>
      <c r="DV29" s="698"/>
      <c r="DW29" s="681">
        <v>14.5</v>
      </c>
      <c r="DX29" s="699"/>
      <c r="DY29" s="699"/>
      <c r="DZ29" s="699"/>
      <c r="EA29" s="699"/>
      <c r="EB29" s="699"/>
      <c r="EC29" s="714"/>
    </row>
    <row r="30" spans="2:133" ht="11.25" customHeight="1" x14ac:dyDescent="0.2">
      <c r="B30" s="675" t="s">
        <v>308</v>
      </c>
      <c r="C30" s="676"/>
      <c r="D30" s="676"/>
      <c r="E30" s="676"/>
      <c r="F30" s="676"/>
      <c r="G30" s="676"/>
      <c r="H30" s="676"/>
      <c r="I30" s="676"/>
      <c r="J30" s="676"/>
      <c r="K30" s="676"/>
      <c r="L30" s="676"/>
      <c r="M30" s="676"/>
      <c r="N30" s="676"/>
      <c r="O30" s="676"/>
      <c r="P30" s="676"/>
      <c r="Q30" s="677"/>
      <c r="R30" s="678">
        <v>94699</v>
      </c>
      <c r="S30" s="679"/>
      <c r="T30" s="679"/>
      <c r="U30" s="679"/>
      <c r="V30" s="679"/>
      <c r="W30" s="679"/>
      <c r="X30" s="679"/>
      <c r="Y30" s="680"/>
      <c r="Z30" s="715">
        <v>0.4</v>
      </c>
      <c r="AA30" s="715"/>
      <c r="AB30" s="715"/>
      <c r="AC30" s="715"/>
      <c r="AD30" s="716" t="s">
        <v>229</v>
      </c>
      <c r="AE30" s="716"/>
      <c r="AF30" s="716"/>
      <c r="AG30" s="716"/>
      <c r="AH30" s="716"/>
      <c r="AI30" s="716"/>
      <c r="AJ30" s="716"/>
      <c r="AK30" s="716"/>
      <c r="AL30" s="681" t="s">
        <v>229</v>
      </c>
      <c r="AM30" s="682"/>
      <c r="AN30" s="682"/>
      <c r="AO30" s="717"/>
      <c r="AP30" s="739" t="s">
        <v>223</v>
      </c>
      <c r="AQ30" s="740"/>
      <c r="AR30" s="740"/>
      <c r="AS30" s="740"/>
      <c r="AT30" s="740"/>
      <c r="AU30" s="740"/>
      <c r="AV30" s="740"/>
      <c r="AW30" s="740"/>
      <c r="AX30" s="740"/>
      <c r="AY30" s="740"/>
      <c r="AZ30" s="740"/>
      <c r="BA30" s="740"/>
      <c r="BB30" s="740"/>
      <c r="BC30" s="740"/>
      <c r="BD30" s="740"/>
      <c r="BE30" s="740"/>
      <c r="BF30" s="741"/>
      <c r="BG30" s="739" t="s">
        <v>309</v>
      </c>
      <c r="BH30" s="752"/>
      <c r="BI30" s="752"/>
      <c r="BJ30" s="752"/>
      <c r="BK30" s="752"/>
      <c r="BL30" s="752"/>
      <c r="BM30" s="752"/>
      <c r="BN30" s="752"/>
      <c r="BO30" s="752"/>
      <c r="BP30" s="752"/>
      <c r="BQ30" s="753"/>
      <c r="BR30" s="739" t="s">
        <v>310</v>
      </c>
      <c r="BS30" s="752"/>
      <c r="BT30" s="752"/>
      <c r="BU30" s="752"/>
      <c r="BV30" s="752"/>
      <c r="BW30" s="752"/>
      <c r="BX30" s="752"/>
      <c r="BY30" s="752"/>
      <c r="BZ30" s="752"/>
      <c r="CA30" s="752"/>
      <c r="CB30" s="753"/>
      <c r="CD30" s="765"/>
      <c r="CE30" s="766"/>
      <c r="CF30" s="711" t="s">
        <v>311</v>
      </c>
      <c r="CG30" s="712"/>
      <c r="CH30" s="712"/>
      <c r="CI30" s="712"/>
      <c r="CJ30" s="712"/>
      <c r="CK30" s="712"/>
      <c r="CL30" s="712"/>
      <c r="CM30" s="712"/>
      <c r="CN30" s="712"/>
      <c r="CO30" s="712"/>
      <c r="CP30" s="712"/>
      <c r="CQ30" s="713"/>
      <c r="CR30" s="678">
        <v>1793348</v>
      </c>
      <c r="CS30" s="679"/>
      <c r="CT30" s="679"/>
      <c r="CU30" s="679"/>
      <c r="CV30" s="679"/>
      <c r="CW30" s="679"/>
      <c r="CX30" s="679"/>
      <c r="CY30" s="680"/>
      <c r="CZ30" s="681">
        <v>8.6</v>
      </c>
      <c r="DA30" s="699"/>
      <c r="DB30" s="699"/>
      <c r="DC30" s="700"/>
      <c r="DD30" s="684">
        <v>1793348</v>
      </c>
      <c r="DE30" s="679"/>
      <c r="DF30" s="679"/>
      <c r="DG30" s="679"/>
      <c r="DH30" s="679"/>
      <c r="DI30" s="679"/>
      <c r="DJ30" s="679"/>
      <c r="DK30" s="680"/>
      <c r="DL30" s="684">
        <v>1793348</v>
      </c>
      <c r="DM30" s="679"/>
      <c r="DN30" s="679"/>
      <c r="DO30" s="679"/>
      <c r="DP30" s="679"/>
      <c r="DQ30" s="679"/>
      <c r="DR30" s="679"/>
      <c r="DS30" s="679"/>
      <c r="DT30" s="679"/>
      <c r="DU30" s="679"/>
      <c r="DV30" s="680"/>
      <c r="DW30" s="681">
        <v>14</v>
      </c>
      <c r="DX30" s="699"/>
      <c r="DY30" s="699"/>
      <c r="DZ30" s="699"/>
      <c r="EA30" s="699"/>
      <c r="EB30" s="699"/>
      <c r="EC30" s="714"/>
    </row>
    <row r="31" spans="2:133" ht="11.25" customHeight="1" x14ac:dyDescent="0.2">
      <c r="B31" s="675" t="s">
        <v>312</v>
      </c>
      <c r="C31" s="676"/>
      <c r="D31" s="676"/>
      <c r="E31" s="676"/>
      <c r="F31" s="676"/>
      <c r="G31" s="676"/>
      <c r="H31" s="676"/>
      <c r="I31" s="676"/>
      <c r="J31" s="676"/>
      <c r="K31" s="676"/>
      <c r="L31" s="676"/>
      <c r="M31" s="676"/>
      <c r="N31" s="676"/>
      <c r="O31" s="676"/>
      <c r="P31" s="676"/>
      <c r="Q31" s="677"/>
      <c r="R31" s="678">
        <v>3033933</v>
      </c>
      <c r="S31" s="679"/>
      <c r="T31" s="679"/>
      <c r="U31" s="679"/>
      <c r="V31" s="679"/>
      <c r="W31" s="679"/>
      <c r="X31" s="679"/>
      <c r="Y31" s="680"/>
      <c r="Z31" s="715">
        <v>14</v>
      </c>
      <c r="AA31" s="715"/>
      <c r="AB31" s="715"/>
      <c r="AC31" s="715"/>
      <c r="AD31" s="716" t="s">
        <v>128</v>
      </c>
      <c r="AE31" s="716"/>
      <c r="AF31" s="716"/>
      <c r="AG31" s="716"/>
      <c r="AH31" s="716"/>
      <c r="AI31" s="716"/>
      <c r="AJ31" s="716"/>
      <c r="AK31" s="716"/>
      <c r="AL31" s="681" t="s">
        <v>128</v>
      </c>
      <c r="AM31" s="682"/>
      <c r="AN31" s="682"/>
      <c r="AO31" s="717"/>
      <c r="AP31" s="754" t="s">
        <v>313</v>
      </c>
      <c r="AQ31" s="755"/>
      <c r="AR31" s="755"/>
      <c r="AS31" s="755"/>
      <c r="AT31" s="760" t="s">
        <v>314</v>
      </c>
      <c r="AU31" s="231"/>
      <c r="AV31" s="231"/>
      <c r="AW31" s="231"/>
      <c r="AX31" s="744" t="s">
        <v>188</v>
      </c>
      <c r="AY31" s="745"/>
      <c r="AZ31" s="745"/>
      <c r="BA31" s="745"/>
      <c r="BB31" s="745"/>
      <c r="BC31" s="745"/>
      <c r="BD31" s="745"/>
      <c r="BE31" s="745"/>
      <c r="BF31" s="746"/>
      <c r="BG31" s="747">
        <v>99.2</v>
      </c>
      <c r="BH31" s="748"/>
      <c r="BI31" s="748"/>
      <c r="BJ31" s="748"/>
      <c r="BK31" s="748"/>
      <c r="BL31" s="748"/>
      <c r="BM31" s="749">
        <v>96.2</v>
      </c>
      <c r="BN31" s="748"/>
      <c r="BO31" s="748"/>
      <c r="BP31" s="748"/>
      <c r="BQ31" s="750"/>
      <c r="BR31" s="747">
        <v>99.2</v>
      </c>
      <c r="BS31" s="748"/>
      <c r="BT31" s="748"/>
      <c r="BU31" s="748"/>
      <c r="BV31" s="748"/>
      <c r="BW31" s="748"/>
      <c r="BX31" s="749">
        <v>96.1</v>
      </c>
      <c r="BY31" s="748"/>
      <c r="BZ31" s="748"/>
      <c r="CA31" s="748"/>
      <c r="CB31" s="750"/>
      <c r="CD31" s="765"/>
      <c r="CE31" s="766"/>
      <c r="CF31" s="711" t="s">
        <v>315</v>
      </c>
      <c r="CG31" s="712"/>
      <c r="CH31" s="712"/>
      <c r="CI31" s="712"/>
      <c r="CJ31" s="712"/>
      <c r="CK31" s="712"/>
      <c r="CL31" s="712"/>
      <c r="CM31" s="712"/>
      <c r="CN31" s="712"/>
      <c r="CO31" s="712"/>
      <c r="CP31" s="712"/>
      <c r="CQ31" s="713"/>
      <c r="CR31" s="678">
        <v>64923</v>
      </c>
      <c r="CS31" s="697"/>
      <c r="CT31" s="697"/>
      <c r="CU31" s="697"/>
      <c r="CV31" s="697"/>
      <c r="CW31" s="697"/>
      <c r="CX31" s="697"/>
      <c r="CY31" s="698"/>
      <c r="CZ31" s="681">
        <v>0.3</v>
      </c>
      <c r="DA31" s="699"/>
      <c r="DB31" s="699"/>
      <c r="DC31" s="700"/>
      <c r="DD31" s="684">
        <v>64923</v>
      </c>
      <c r="DE31" s="697"/>
      <c r="DF31" s="697"/>
      <c r="DG31" s="697"/>
      <c r="DH31" s="697"/>
      <c r="DI31" s="697"/>
      <c r="DJ31" s="697"/>
      <c r="DK31" s="698"/>
      <c r="DL31" s="684">
        <v>64923</v>
      </c>
      <c r="DM31" s="697"/>
      <c r="DN31" s="697"/>
      <c r="DO31" s="697"/>
      <c r="DP31" s="697"/>
      <c r="DQ31" s="697"/>
      <c r="DR31" s="697"/>
      <c r="DS31" s="697"/>
      <c r="DT31" s="697"/>
      <c r="DU31" s="697"/>
      <c r="DV31" s="698"/>
      <c r="DW31" s="681">
        <v>0.5</v>
      </c>
      <c r="DX31" s="699"/>
      <c r="DY31" s="699"/>
      <c r="DZ31" s="699"/>
      <c r="EA31" s="699"/>
      <c r="EB31" s="699"/>
      <c r="EC31" s="714"/>
    </row>
    <row r="32" spans="2:133" ht="11.25" customHeight="1" x14ac:dyDescent="0.2">
      <c r="B32" s="769" t="s">
        <v>316</v>
      </c>
      <c r="C32" s="770"/>
      <c r="D32" s="770"/>
      <c r="E32" s="770"/>
      <c r="F32" s="770"/>
      <c r="G32" s="770"/>
      <c r="H32" s="770"/>
      <c r="I32" s="770"/>
      <c r="J32" s="770"/>
      <c r="K32" s="770"/>
      <c r="L32" s="770"/>
      <c r="M32" s="770"/>
      <c r="N32" s="770"/>
      <c r="O32" s="770"/>
      <c r="P32" s="770"/>
      <c r="Q32" s="771"/>
      <c r="R32" s="678" t="s">
        <v>247</v>
      </c>
      <c r="S32" s="679"/>
      <c r="T32" s="679"/>
      <c r="U32" s="679"/>
      <c r="V32" s="679"/>
      <c r="W32" s="679"/>
      <c r="X32" s="679"/>
      <c r="Y32" s="680"/>
      <c r="Z32" s="715" t="s">
        <v>128</v>
      </c>
      <c r="AA32" s="715"/>
      <c r="AB32" s="715"/>
      <c r="AC32" s="715"/>
      <c r="AD32" s="716" t="s">
        <v>229</v>
      </c>
      <c r="AE32" s="716"/>
      <c r="AF32" s="716"/>
      <c r="AG32" s="716"/>
      <c r="AH32" s="716"/>
      <c r="AI32" s="716"/>
      <c r="AJ32" s="716"/>
      <c r="AK32" s="716"/>
      <c r="AL32" s="681" t="s">
        <v>128</v>
      </c>
      <c r="AM32" s="682"/>
      <c r="AN32" s="682"/>
      <c r="AO32" s="717"/>
      <c r="AP32" s="756"/>
      <c r="AQ32" s="757"/>
      <c r="AR32" s="757"/>
      <c r="AS32" s="757"/>
      <c r="AT32" s="761"/>
      <c r="AU32" s="230" t="s">
        <v>317</v>
      </c>
      <c r="AV32" s="230"/>
      <c r="AW32" s="230"/>
      <c r="AX32" s="675" t="s">
        <v>318</v>
      </c>
      <c r="AY32" s="676"/>
      <c r="AZ32" s="676"/>
      <c r="BA32" s="676"/>
      <c r="BB32" s="676"/>
      <c r="BC32" s="676"/>
      <c r="BD32" s="676"/>
      <c r="BE32" s="676"/>
      <c r="BF32" s="677"/>
      <c r="BG32" s="751">
        <v>98.9</v>
      </c>
      <c r="BH32" s="697"/>
      <c r="BI32" s="697"/>
      <c r="BJ32" s="697"/>
      <c r="BK32" s="697"/>
      <c r="BL32" s="697"/>
      <c r="BM32" s="682">
        <v>95.4</v>
      </c>
      <c r="BN32" s="743"/>
      <c r="BO32" s="743"/>
      <c r="BP32" s="743"/>
      <c r="BQ32" s="721"/>
      <c r="BR32" s="751">
        <v>98.9</v>
      </c>
      <c r="BS32" s="697"/>
      <c r="BT32" s="697"/>
      <c r="BU32" s="697"/>
      <c r="BV32" s="697"/>
      <c r="BW32" s="697"/>
      <c r="BX32" s="682">
        <v>95.5</v>
      </c>
      <c r="BY32" s="743"/>
      <c r="BZ32" s="743"/>
      <c r="CA32" s="743"/>
      <c r="CB32" s="721"/>
      <c r="CD32" s="767"/>
      <c r="CE32" s="768"/>
      <c r="CF32" s="711" t="s">
        <v>319</v>
      </c>
      <c r="CG32" s="712"/>
      <c r="CH32" s="712"/>
      <c r="CI32" s="712"/>
      <c r="CJ32" s="712"/>
      <c r="CK32" s="712"/>
      <c r="CL32" s="712"/>
      <c r="CM32" s="712"/>
      <c r="CN32" s="712"/>
      <c r="CO32" s="712"/>
      <c r="CP32" s="712"/>
      <c r="CQ32" s="713"/>
      <c r="CR32" s="678" t="s">
        <v>229</v>
      </c>
      <c r="CS32" s="679"/>
      <c r="CT32" s="679"/>
      <c r="CU32" s="679"/>
      <c r="CV32" s="679"/>
      <c r="CW32" s="679"/>
      <c r="CX32" s="679"/>
      <c r="CY32" s="680"/>
      <c r="CZ32" s="681" t="s">
        <v>229</v>
      </c>
      <c r="DA32" s="699"/>
      <c r="DB32" s="699"/>
      <c r="DC32" s="700"/>
      <c r="DD32" s="684" t="s">
        <v>128</v>
      </c>
      <c r="DE32" s="679"/>
      <c r="DF32" s="679"/>
      <c r="DG32" s="679"/>
      <c r="DH32" s="679"/>
      <c r="DI32" s="679"/>
      <c r="DJ32" s="679"/>
      <c r="DK32" s="680"/>
      <c r="DL32" s="684" t="s">
        <v>128</v>
      </c>
      <c r="DM32" s="679"/>
      <c r="DN32" s="679"/>
      <c r="DO32" s="679"/>
      <c r="DP32" s="679"/>
      <c r="DQ32" s="679"/>
      <c r="DR32" s="679"/>
      <c r="DS32" s="679"/>
      <c r="DT32" s="679"/>
      <c r="DU32" s="679"/>
      <c r="DV32" s="680"/>
      <c r="DW32" s="681" t="s">
        <v>128</v>
      </c>
      <c r="DX32" s="699"/>
      <c r="DY32" s="699"/>
      <c r="DZ32" s="699"/>
      <c r="EA32" s="699"/>
      <c r="EB32" s="699"/>
      <c r="EC32" s="714"/>
    </row>
    <row r="33" spans="2:133" ht="11.25" customHeight="1" x14ac:dyDescent="0.2">
      <c r="B33" s="675" t="s">
        <v>320</v>
      </c>
      <c r="C33" s="676"/>
      <c r="D33" s="676"/>
      <c r="E33" s="676"/>
      <c r="F33" s="676"/>
      <c r="G33" s="676"/>
      <c r="H33" s="676"/>
      <c r="I33" s="676"/>
      <c r="J33" s="676"/>
      <c r="K33" s="676"/>
      <c r="L33" s="676"/>
      <c r="M33" s="676"/>
      <c r="N33" s="676"/>
      <c r="O33" s="676"/>
      <c r="P33" s="676"/>
      <c r="Q33" s="677"/>
      <c r="R33" s="678">
        <v>1155120</v>
      </c>
      <c r="S33" s="679"/>
      <c r="T33" s="679"/>
      <c r="U33" s="679"/>
      <c r="V33" s="679"/>
      <c r="W33" s="679"/>
      <c r="X33" s="679"/>
      <c r="Y33" s="680"/>
      <c r="Z33" s="715">
        <v>5.3</v>
      </c>
      <c r="AA33" s="715"/>
      <c r="AB33" s="715"/>
      <c r="AC33" s="715"/>
      <c r="AD33" s="716" t="s">
        <v>128</v>
      </c>
      <c r="AE33" s="716"/>
      <c r="AF33" s="716"/>
      <c r="AG33" s="716"/>
      <c r="AH33" s="716"/>
      <c r="AI33" s="716"/>
      <c r="AJ33" s="716"/>
      <c r="AK33" s="716"/>
      <c r="AL33" s="681" t="s">
        <v>128</v>
      </c>
      <c r="AM33" s="682"/>
      <c r="AN33" s="682"/>
      <c r="AO33" s="717"/>
      <c r="AP33" s="758"/>
      <c r="AQ33" s="759"/>
      <c r="AR33" s="759"/>
      <c r="AS33" s="759"/>
      <c r="AT33" s="762"/>
      <c r="AU33" s="232"/>
      <c r="AV33" s="232"/>
      <c r="AW33" s="232"/>
      <c r="AX33" s="659" t="s">
        <v>321</v>
      </c>
      <c r="AY33" s="660"/>
      <c r="AZ33" s="660"/>
      <c r="BA33" s="660"/>
      <c r="BB33" s="660"/>
      <c r="BC33" s="660"/>
      <c r="BD33" s="660"/>
      <c r="BE33" s="660"/>
      <c r="BF33" s="661"/>
      <c r="BG33" s="742">
        <v>99.3</v>
      </c>
      <c r="BH33" s="663"/>
      <c r="BI33" s="663"/>
      <c r="BJ33" s="663"/>
      <c r="BK33" s="663"/>
      <c r="BL33" s="663"/>
      <c r="BM33" s="706">
        <v>96.7</v>
      </c>
      <c r="BN33" s="663"/>
      <c r="BO33" s="663"/>
      <c r="BP33" s="663"/>
      <c r="BQ33" s="727"/>
      <c r="BR33" s="742">
        <v>99.3</v>
      </c>
      <c r="BS33" s="663"/>
      <c r="BT33" s="663"/>
      <c r="BU33" s="663"/>
      <c r="BV33" s="663"/>
      <c r="BW33" s="663"/>
      <c r="BX33" s="706">
        <v>96.6</v>
      </c>
      <c r="BY33" s="663"/>
      <c r="BZ33" s="663"/>
      <c r="CA33" s="663"/>
      <c r="CB33" s="727"/>
      <c r="CD33" s="711" t="s">
        <v>322</v>
      </c>
      <c r="CE33" s="712"/>
      <c r="CF33" s="712"/>
      <c r="CG33" s="712"/>
      <c r="CH33" s="712"/>
      <c r="CI33" s="712"/>
      <c r="CJ33" s="712"/>
      <c r="CK33" s="712"/>
      <c r="CL33" s="712"/>
      <c r="CM33" s="712"/>
      <c r="CN33" s="712"/>
      <c r="CO33" s="712"/>
      <c r="CP33" s="712"/>
      <c r="CQ33" s="713"/>
      <c r="CR33" s="678">
        <v>8720574</v>
      </c>
      <c r="CS33" s="697"/>
      <c r="CT33" s="697"/>
      <c r="CU33" s="697"/>
      <c r="CV33" s="697"/>
      <c r="CW33" s="697"/>
      <c r="CX33" s="697"/>
      <c r="CY33" s="698"/>
      <c r="CZ33" s="681">
        <v>41.6</v>
      </c>
      <c r="DA33" s="699"/>
      <c r="DB33" s="699"/>
      <c r="DC33" s="700"/>
      <c r="DD33" s="684">
        <v>7242062</v>
      </c>
      <c r="DE33" s="697"/>
      <c r="DF33" s="697"/>
      <c r="DG33" s="697"/>
      <c r="DH33" s="697"/>
      <c r="DI33" s="697"/>
      <c r="DJ33" s="697"/>
      <c r="DK33" s="698"/>
      <c r="DL33" s="684">
        <v>5175924</v>
      </c>
      <c r="DM33" s="697"/>
      <c r="DN33" s="697"/>
      <c r="DO33" s="697"/>
      <c r="DP33" s="697"/>
      <c r="DQ33" s="697"/>
      <c r="DR33" s="697"/>
      <c r="DS33" s="697"/>
      <c r="DT33" s="697"/>
      <c r="DU33" s="697"/>
      <c r="DV33" s="698"/>
      <c r="DW33" s="681">
        <v>40.299999999999997</v>
      </c>
      <c r="DX33" s="699"/>
      <c r="DY33" s="699"/>
      <c r="DZ33" s="699"/>
      <c r="EA33" s="699"/>
      <c r="EB33" s="699"/>
      <c r="EC33" s="714"/>
    </row>
    <row r="34" spans="2:133" ht="11.25" customHeight="1" x14ac:dyDescent="0.2">
      <c r="B34" s="675" t="s">
        <v>323</v>
      </c>
      <c r="C34" s="676"/>
      <c r="D34" s="676"/>
      <c r="E34" s="676"/>
      <c r="F34" s="676"/>
      <c r="G34" s="676"/>
      <c r="H34" s="676"/>
      <c r="I34" s="676"/>
      <c r="J34" s="676"/>
      <c r="K34" s="676"/>
      <c r="L34" s="676"/>
      <c r="M34" s="676"/>
      <c r="N34" s="676"/>
      <c r="O34" s="676"/>
      <c r="P34" s="676"/>
      <c r="Q34" s="677"/>
      <c r="R34" s="678">
        <v>122574</v>
      </c>
      <c r="S34" s="679"/>
      <c r="T34" s="679"/>
      <c r="U34" s="679"/>
      <c r="V34" s="679"/>
      <c r="W34" s="679"/>
      <c r="X34" s="679"/>
      <c r="Y34" s="680"/>
      <c r="Z34" s="715">
        <v>0.6</v>
      </c>
      <c r="AA34" s="715"/>
      <c r="AB34" s="715"/>
      <c r="AC34" s="715"/>
      <c r="AD34" s="716" t="s">
        <v>229</v>
      </c>
      <c r="AE34" s="716"/>
      <c r="AF34" s="716"/>
      <c r="AG34" s="716"/>
      <c r="AH34" s="716"/>
      <c r="AI34" s="716"/>
      <c r="AJ34" s="716"/>
      <c r="AK34" s="716"/>
      <c r="AL34" s="681" t="s">
        <v>247</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324</v>
      </c>
      <c r="CE34" s="712"/>
      <c r="CF34" s="712"/>
      <c r="CG34" s="712"/>
      <c r="CH34" s="712"/>
      <c r="CI34" s="712"/>
      <c r="CJ34" s="712"/>
      <c r="CK34" s="712"/>
      <c r="CL34" s="712"/>
      <c r="CM34" s="712"/>
      <c r="CN34" s="712"/>
      <c r="CO34" s="712"/>
      <c r="CP34" s="712"/>
      <c r="CQ34" s="713"/>
      <c r="CR34" s="678">
        <v>4223715</v>
      </c>
      <c r="CS34" s="679"/>
      <c r="CT34" s="679"/>
      <c r="CU34" s="679"/>
      <c r="CV34" s="679"/>
      <c r="CW34" s="679"/>
      <c r="CX34" s="679"/>
      <c r="CY34" s="680"/>
      <c r="CZ34" s="681">
        <v>20.2</v>
      </c>
      <c r="DA34" s="699"/>
      <c r="DB34" s="699"/>
      <c r="DC34" s="700"/>
      <c r="DD34" s="684">
        <v>3485724</v>
      </c>
      <c r="DE34" s="679"/>
      <c r="DF34" s="679"/>
      <c r="DG34" s="679"/>
      <c r="DH34" s="679"/>
      <c r="DI34" s="679"/>
      <c r="DJ34" s="679"/>
      <c r="DK34" s="680"/>
      <c r="DL34" s="684">
        <v>2793472</v>
      </c>
      <c r="DM34" s="679"/>
      <c r="DN34" s="679"/>
      <c r="DO34" s="679"/>
      <c r="DP34" s="679"/>
      <c r="DQ34" s="679"/>
      <c r="DR34" s="679"/>
      <c r="DS34" s="679"/>
      <c r="DT34" s="679"/>
      <c r="DU34" s="679"/>
      <c r="DV34" s="680"/>
      <c r="DW34" s="681">
        <v>21.8</v>
      </c>
      <c r="DX34" s="699"/>
      <c r="DY34" s="699"/>
      <c r="DZ34" s="699"/>
      <c r="EA34" s="699"/>
      <c r="EB34" s="699"/>
      <c r="EC34" s="714"/>
    </row>
    <row r="35" spans="2:133" ht="11.25" customHeight="1" x14ac:dyDescent="0.2">
      <c r="B35" s="675" t="s">
        <v>325</v>
      </c>
      <c r="C35" s="676"/>
      <c r="D35" s="676"/>
      <c r="E35" s="676"/>
      <c r="F35" s="676"/>
      <c r="G35" s="676"/>
      <c r="H35" s="676"/>
      <c r="I35" s="676"/>
      <c r="J35" s="676"/>
      <c r="K35" s="676"/>
      <c r="L35" s="676"/>
      <c r="M35" s="676"/>
      <c r="N35" s="676"/>
      <c r="O35" s="676"/>
      <c r="P35" s="676"/>
      <c r="Q35" s="677"/>
      <c r="R35" s="678">
        <v>2421</v>
      </c>
      <c r="S35" s="679"/>
      <c r="T35" s="679"/>
      <c r="U35" s="679"/>
      <c r="V35" s="679"/>
      <c r="W35" s="679"/>
      <c r="X35" s="679"/>
      <c r="Y35" s="680"/>
      <c r="Z35" s="715">
        <v>0</v>
      </c>
      <c r="AA35" s="715"/>
      <c r="AB35" s="715"/>
      <c r="AC35" s="715"/>
      <c r="AD35" s="716" t="s">
        <v>229</v>
      </c>
      <c r="AE35" s="716"/>
      <c r="AF35" s="716"/>
      <c r="AG35" s="716"/>
      <c r="AH35" s="716"/>
      <c r="AI35" s="716"/>
      <c r="AJ35" s="716"/>
      <c r="AK35" s="716"/>
      <c r="AL35" s="681" t="s">
        <v>229</v>
      </c>
      <c r="AM35" s="682"/>
      <c r="AN35" s="682"/>
      <c r="AO35" s="717"/>
      <c r="AP35" s="235"/>
      <c r="AQ35" s="739" t="s">
        <v>326</v>
      </c>
      <c r="AR35" s="740"/>
      <c r="AS35" s="740"/>
      <c r="AT35" s="740"/>
      <c r="AU35" s="740"/>
      <c r="AV35" s="740"/>
      <c r="AW35" s="740"/>
      <c r="AX35" s="740"/>
      <c r="AY35" s="740"/>
      <c r="AZ35" s="740"/>
      <c r="BA35" s="740"/>
      <c r="BB35" s="740"/>
      <c r="BC35" s="740"/>
      <c r="BD35" s="740"/>
      <c r="BE35" s="740"/>
      <c r="BF35" s="741"/>
      <c r="BG35" s="739" t="s">
        <v>327</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328</v>
      </c>
      <c r="CE35" s="712"/>
      <c r="CF35" s="712"/>
      <c r="CG35" s="712"/>
      <c r="CH35" s="712"/>
      <c r="CI35" s="712"/>
      <c r="CJ35" s="712"/>
      <c r="CK35" s="712"/>
      <c r="CL35" s="712"/>
      <c r="CM35" s="712"/>
      <c r="CN35" s="712"/>
      <c r="CO35" s="712"/>
      <c r="CP35" s="712"/>
      <c r="CQ35" s="713"/>
      <c r="CR35" s="678">
        <v>628769</v>
      </c>
      <c r="CS35" s="697"/>
      <c r="CT35" s="697"/>
      <c r="CU35" s="697"/>
      <c r="CV35" s="697"/>
      <c r="CW35" s="697"/>
      <c r="CX35" s="697"/>
      <c r="CY35" s="698"/>
      <c r="CZ35" s="681">
        <v>3</v>
      </c>
      <c r="DA35" s="699"/>
      <c r="DB35" s="699"/>
      <c r="DC35" s="700"/>
      <c r="DD35" s="684">
        <v>562842</v>
      </c>
      <c r="DE35" s="697"/>
      <c r="DF35" s="697"/>
      <c r="DG35" s="697"/>
      <c r="DH35" s="697"/>
      <c r="DI35" s="697"/>
      <c r="DJ35" s="697"/>
      <c r="DK35" s="698"/>
      <c r="DL35" s="684">
        <v>82221</v>
      </c>
      <c r="DM35" s="697"/>
      <c r="DN35" s="697"/>
      <c r="DO35" s="697"/>
      <c r="DP35" s="697"/>
      <c r="DQ35" s="697"/>
      <c r="DR35" s="697"/>
      <c r="DS35" s="697"/>
      <c r="DT35" s="697"/>
      <c r="DU35" s="697"/>
      <c r="DV35" s="698"/>
      <c r="DW35" s="681">
        <v>0.6</v>
      </c>
      <c r="DX35" s="699"/>
      <c r="DY35" s="699"/>
      <c r="DZ35" s="699"/>
      <c r="EA35" s="699"/>
      <c r="EB35" s="699"/>
      <c r="EC35" s="714"/>
    </row>
    <row r="36" spans="2:133" ht="11.25" customHeight="1" x14ac:dyDescent="0.2">
      <c r="B36" s="675" t="s">
        <v>329</v>
      </c>
      <c r="C36" s="676"/>
      <c r="D36" s="676"/>
      <c r="E36" s="676"/>
      <c r="F36" s="676"/>
      <c r="G36" s="676"/>
      <c r="H36" s="676"/>
      <c r="I36" s="676"/>
      <c r="J36" s="676"/>
      <c r="K36" s="676"/>
      <c r="L36" s="676"/>
      <c r="M36" s="676"/>
      <c r="N36" s="676"/>
      <c r="O36" s="676"/>
      <c r="P36" s="676"/>
      <c r="Q36" s="677"/>
      <c r="R36" s="678">
        <v>781676</v>
      </c>
      <c r="S36" s="679"/>
      <c r="T36" s="679"/>
      <c r="U36" s="679"/>
      <c r="V36" s="679"/>
      <c r="W36" s="679"/>
      <c r="X36" s="679"/>
      <c r="Y36" s="680"/>
      <c r="Z36" s="715">
        <v>3.6</v>
      </c>
      <c r="AA36" s="715"/>
      <c r="AB36" s="715"/>
      <c r="AC36" s="715"/>
      <c r="AD36" s="716" t="s">
        <v>229</v>
      </c>
      <c r="AE36" s="716"/>
      <c r="AF36" s="716"/>
      <c r="AG36" s="716"/>
      <c r="AH36" s="716"/>
      <c r="AI36" s="716"/>
      <c r="AJ36" s="716"/>
      <c r="AK36" s="716"/>
      <c r="AL36" s="681" t="s">
        <v>128</v>
      </c>
      <c r="AM36" s="682"/>
      <c r="AN36" s="682"/>
      <c r="AO36" s="717"/>
      <c r="AP36" s="235"/>
      <c r="AQ36" s="730" t="s">
        <v>330</v>
      </c>
      <c r="AR36" s="731"/>
      <c r="AS36" s="731"/>
      <c r="AT36" s="731"/>
      <c r="AU36" s="731"/>
      <c r="AV36" s="731"/>
      <c r="AW36" s="731"/>
      <c r="AX36" s="731"/>
      <c r="AY36" s="732"/>
      <c r="AZ36" s="733">
        <v>2595579</v>
      </c>
      <c r="BA36" s="734"/>
      <c r="BB36" s="734"/>
      <c r="BC36" s="734"/>
      <c r="BD36" s="734"/>
      <c r="BE36" s="734"/>
      <c r="BF36" s="735"/>
      <c r="BG36" s="736" t="s">
        <v>331</v>
      </c>
      <c r="BH36" s="737"/>
      <c r="BI36" s="737"/>
      <c r="BJ36" s="737"/>
      <c r="BK36" s="737"/>
      <c r="BL36" s="737"/>
      <c r="BM36" s="737"/>
      <c r="BN36" s="737"/>
      <c r="BO36" s="737"/>
      <c r="BP36" s="737"/>
      <c r="BQ36" s="737"/>
      <c r="BR36" s="737"/>
      <c r="BS36" s="737"/>
      <c r="BT36" s="737"/>
      <c r="BU36" s="738"/>
      <c r="BV36" s="733">
        <v>23659</v>
      </c>
      <c r="BW36" s="734"/>
      <c r="BX36" s="734"/>
      <c r="BY36" s="734"/>
      <c r="BZ36" s="734"/>
      <c r="CA36" s="734"/>
      <c r="CB36" s="735"/>
      <c r="CD36" s="711" t="s">
        <v>332</v>
      </c>
      <c r="CE36" s="712"/>
      <c r="CF36" s="712"/>
      <c r="CG36" s="712"/>
      <c r="CH36" s="712"/>
      <c r="CI36" s="712"/>
      <c r="CJ36" s="712"/>
      <c r="CK36" s="712"/>
      <c r="CL36" s="712"/>
      <c r="CM36" s="712"/>
      <c r="CN36" s="712"/>
      <c r="CO36" s="712"/>
      <c r="CP36" s="712"/>
      <c r="CQ36" s="713"/>
      <c r="CR36" s="678">
        <v>1808749</v>
      </c>
      <c r="CS36" s="679"/>
      <c r="CT36" s="679"/>
      <c r="CU36" s="679"/>
      <c r="CV36" s="679"/>
      <c r="CW36" s="679"/>
      <c r="CX36" s="679"/>
      <c r="CY36" s="680"/>
      <c r="CZ36" s="681">
        <v>8.6</v>
      </c>
      <c r="DA36" s="699"/>
      <c r="DB36" s="699"/>
      <c r="DC36" s="700"/>
      <c r="DD36" s="684">
        <v>1452955</v>
      </c>
      <c r="DE36" s="679"/>
      <c r="DF36" s="679"/>
      <c r="DG36" s="679"/>
      <c r="DH36" s="679"/>
      <c r="DI36" s="679"/>
      <c r="DJ36" s="679"/>
      <c r="DK36" s="680"/>
      <c r="DL36" s="684">
        <v>839340</v>
      </c>
      <c r="DM36" s="679"/>
      <c r="DN36" s="679"/>
      <c r="DO36" s="679"/>
      <c r="DP36" s="679"/>
      <c r="DQ36" s="679"/>
      <c r="DR36" s="679"/>
      <c r="DS36" s="679"/>
      <c r="DT36" s="679"/>
      <c r="DU36" s="679"/>
      <c r="DV36" s="680"/>
      <c r="DW36" s="681">
        <v>6.5</v>
      </c>
      <c r="DX36" s="699"/>
      <c r="DY36" s="699"/>
      <c r="DZ36" s="699"/>
      <c r="EA36" s="699"/>
      <c r="EB36" s="699"/>
      <c r="EC36" s="714"/>
    </row>
    <row r="37" spans="2:133" ht="11.25" customHeight="1" x14ac:dyDescent="0.2">
      <c r="B37" s="675" t="s">
        <v>333</v>
      </c>
      <c r="C37" s="676"/>
      <c r="D37" s="676"/>
      <c r="E37" s="676"/>
      <c r="F37" s="676"/>
      <c r="G37" s="676"/>
      <c r="H37" s="676"/>
      <c r="I37" s="676"/>
      <c r="J37" s="676"/>
      <c r="K37" s="676"/>
      <c r="L37" s="676"/>
      <c r="M37" s="676"/>
      <c r="N37" s="676"/>
      <c r="O37" s="676"/>
      <c r="P37" s="676"/>
      <c r="Q37" s="677"/>
      <c r="R37" s="678">
        <v>722097</v>
      </c>
      <c r="S37" s="679"/>
      <c r="T37" s="679"/>
      <c r="U37" s="679"/>
      <c r="V37" s="679"/>
      <c r="W37" s="679"/>
      <c r="X37" s="679"/>
      <c r="Y37" s="680"/>
      <c r="Z37" s="715">
        <v>3.3</v>
      </c>
      <c r="AA37" s="715"/>
      <c r="AB37" s="715"/>
      <c r="AC37" s="715"/>
      <c r="AD37" s="716" t="s">
        <v>229</v>
      </c>
      <c r="AE37" s="716"/>
      <c r="AF37" s="716"/>
      <c r="AG37" s="716"/>
      <c r="AH37" s="716"/>
      <c r="AI37" s="716"/>
      <c r="AJ37" s="716"/>
      <c r="AK37" s="716"/>
      <c r="AL37" s="681" t="s">
        <v>229</v>
      </c>
      <c r="AM37" s="682"/>
      <c r="AN37" s="682"/>
      <c r="AO37" s="717"/>
      <c r="AQ37" s="718" t="s">
        <v>334</v>
      </c>
      <c r="AR37" s="719"/>
      <c r="AS37" s="719"/>
      <c r="AT37" s="719"/>
      <c r="AU37" s="719"/>
      <c r="AV37" s="719"/>
      <c r="AW37" s="719"/>
      <c r="AX37" s="719"/>
      <c r="AY37" s="720"/>
      <c r="AZ37" s="678">
        <v>821995</v>
      </c>
      <c r="BA37" s="679"/>
      <c r="BB37" s="679"/>
      <c r="BC37" s="679"/>
      <c r="BD37" s="697"/>
      <c r="BE37" s="697"/>
      <c r="BF37" s="721"/>
      <c r="BG37" s="711" t="s">
        <v>335</v>
      </c>
      <c r="BH37" s="712"/>
      <c r="BI37" s="712"/>
      <c r="BJ37" s="712"/>
      <c r="BK37" s="712"/>
      <c r="BL37" s="712"/>
      <c r="BM37" s="712"/>
      <c r="BN37" s="712"/>
      <c r="BO37" s="712"/>
      <c r="BP37" s="712"/>
      <c r="BQ37" s="712"/>
      <c r="BR37" s="712"/>
      <c r="BS37" s="712"/>
      <c r="BT37" s="712"/>
      <c r="BU37" s="713"/>
      <c r="BV37" s="678">
        <v>23659</v>
      </c>
      <c r="BW37" s="679"/>
      <c r="BX37" s="679"/>
      <c r="BY37" s="679"/>
      <c r="BZ37" s="679"/>
      <c r="CA37" s="679"/>
      <c r="CB37" s="722"/>
      <c r="CD37" s="711" t="s">
        <v>336</v>
      </c>
      <c r="CE37" s="712"/>
      <c r="CF37" s="712"/>
      <c r="CG37" s="712"/>
      <c r="CH37" s="712"/>
      <c r="CI37" s="712"/>
      <c r="CJ37" s="712"/>
      <c r="CK37" s="712"/>
      <c r="CL37" s="712"/>
      <c r="CM37" s="712"/>
      <c r="CN37" s="712"/>
      <c r="CO37" s="712"/>
      <c r="CP37" s="712"/>
      <c r="CQ37" s="713"/>
      <c r="CR37" s="678">
        <v>40036</v>
      </c>
      <c r="CS37" s="697"/>
      <c r="CT37" s="697"/>
      <c r="CU37" s="697"/>
      <c r="CV37" s="697"/>
      <c r="CW37" s="697"/>
      <c r="CX37" s="697"/>
      <c r="CY37" s="698"/>
      <c r="CZ37" s="681">
        <v>0.2</v>
      </c>
      <c r="DA37" s="699"/>
      <c r="DB37" s="699"/>
      <c r="DC37" s="700"/>
      <c r="DD37" s="684">
        <v>29114</v>
      </c>
      <c r="DE37" s="697"/>
      <c r="DF37" s="697"/>
      <c r="DG37" s="697"/>
      <c r="DH37" s="697"/>
      <c r="DI37" s="697"/>
      <c r="DJ37" s="697"/>
      <c r="DK37" s="698"/>
      <c r="DL37" s="684">
        <v>29114</v>
      </c>
      <c r="DM37" s="697"/>
      <c r="DN37" s="697"/>
      <c r="DO37" s="697"/>
      <c r="DP37" s="697"/>
      <c r="DQ37" s="697"/>
      <c r="DR37" s="697"/>
      <c r="DS37" s="697"/>
      <c r="DT37" s="697"/>
      <c r="DU37" s="697"/>
      <c r="DV37" s="698"/>
      <c r="DW37" s="681">
        <v>0.2</v>
      </c>
      <c r="DX37" s="699"/>
      <c r="DY37" s="699"/>
      <c r="DZ37" s="699"/>
      <c r="EA37" s="699"/>
      <c r="EB37" s="699"/>
      <c r="EC37" s="714"/>
    </row>
    <row r="38" spans="2:133" ht="11.25" customHeight="1" x14ac:dyDescent="0.2">
      <c r="B38" s="675" t="s">
        <v>337</v>
      </c>
      <c r="C38" s="676"/>
      <c r="D38" s="676"/>
      <c r="E38" s="676"/>
      <c r="F38" s="676"/>
      <c r="G38" s="676"/>
      <c r="H38" s="676"/>
      <c r="I38" s="676"/>
      <c r="J38" s="676"/>
      <c r="K38" s="676"/>
      <c r="L38" s="676"/>
      <c r="M38" s="676"/>
      <c r="N38" s="676"/>
      <c r="O38" s="676"/>
      <c r="P38" s="676"/>
      <c r="Q38" s="677"/>
      <c r="R38" s="678">
        <v>392318</v>
      </c>
      <c r="S38" s="679"/>
      <c r="T38" s="679"/>
      <c r="U38" s="679"/>
      <c r="V38" s="679"/>
      <c r="W38" s="679"/>
      <c r="X38" s="679"/>
      <c r="Y38" s="680"/>
      <c r="Z38" s="715">
        <v>1.8</v>
      </c>
      <c r="AA38" s="715"/>
      <c r="AB38" s="715"/>
      <c r="AC38" s="715"/>
      <c r="AD38" s="716" t="s">
        <v>128</v>
      </c>
      <c r="AE38" s="716"/>
      <c r="AF38" s="716"/>
      <c r="AG38" s="716"/>
      <c r="AH38" s="716"/>
      <c r="AI38" s="716"/>
      <c r="AJ38" s="716"/>
      <c r="AK38" s="716"/>
      <c r="AL38" s="681" t="s">
        <v>128</v>
      </c>
      <c r="AM38" s="682"/>
      <c r="AN38" s="682"/>
      <c r="AO38" s="717"/>
      <c r="AQ38" s="718" t="s">
        <v>338</v>
      </c>
      <c r="AR38" s="719"/>
      <c r="AS38" s="719"/>
      <c r="AT38" s="719"/>
      <c r="AU38" s="719"/>
      <c r="AV38" s="719"/>
      <c r="AW38" s="719"/>
      <c r="AX38" s="719"/>
      <c r="AY38" s="720"/>
      <c r="AZ38" s="678">
        <v>272457</v>
      </c>
      <c r="BA38" s="679"/>
      <c r="BB38" s="679"/>
      <c r="BC38" s="679"/>
      <c r="BD38" s="697"/>
      <c r="BE38" s="697"/>
      <c r="BF38" s="721"/>
      <c r="BG38" s="711" t="s">
        <v>339</v>
      </c>
      <c r="BH38" s="712"/>
      <c r="BI38" s="712"/>
      <c r="BJ38" s="712"/>
      <c r="BK38" s="712"/>
      <c r="BL38" s="712"/>
      <c r="BM38" s="712"/>
      <c r="BN38" s="712"/>
      <c r="BO38" s="712"/>
      <c r="BP38" s="712"/>
      <c r="BQ38" s="712"/>
      <c r="BR38" s="712"/>
      <c r="BS38" s="712"/>
      <c r="BT38" s="712"/>
      <c r="BU38" s="713"/>
      <c r="BV38" s="678">
        <v>5733</v>
      </c>
      <c r="BW38" s="679"/>
      <c r="BX38" s="679"/>
      <c r="BY38" s="679"/>
      <c r="BZ38" s="679"/>
      <c r="CA38" s="679"/>
      <c r="CB38" s="722"/>
      <c r="CD38" s="711" t="s">
        <v>340</v>
      </c>
      <c r="CE38" s="712"/>
      <c r="CF38" s="712"/>
      <c r="CG38" s="712"/>
      <c r="CH38" s="712"/>
      <c r="CI38" s="712"/>
      <c r="CJ38" s="712"/>
      <c r="CK38" s="712"/>
      <c r="CL38" s="712"/>
      <c r="CM38" s="712"/>
      <c r="CN38" s="712"/>
      <c r="CO38" s="712"/>
      <c r="CP38" s="712"/>
      <c r="CQ38" s="713"/>
      <c r="CR38" s="678">
        <v>1836410</v>
      </c>
      <c r="CS38" s="679"/>
      <c r="CT38" s="679"/>
      <c r="CU38" s="679"/>
      <c r="CV38" s="679"/>
      <c r="CW38" s="679"/>
      <c r="CX38" s="679"/>
      <c r="CY38" s="680"/>
      <c r="CZ38" s="681">
        <v>8.8000000000000007</v>
      </c>
      <c r="DA38" s="699"/>
      <c r="DB38" s="699"/>
      <c r="DC38" s="700"/>
      <c r="DD38" s="684">
        <v>1590973</v>
      </c>
      <c r="DE38" s="679"/>
      <c r="DF38" s="679"/>
      <c r="DG38" s="679"/>
      <c r="DH38" s="679"/>
      <c r="DI38" s="679"/>
      <c r="DJ38" s="679"/>
      <c r="DK38" s="680"/>
      <c r="DL38" s="684">
        <v>1460891</v>
      </c>
      <c r="DM38" s="679"/>
      <c r="DN38" s="679"/>
      <c r="DO38" s="679"/>
      <c r="DP38" s="679"/>
      <c r="DQ38" s="679"/>
      <c r="DR38" s="679"/>
      <c r="DS38" s="679"/>
      <c r="DT38" s="679"/>
      <c r="DU38" s="679"/>
      <c r="DV38" s="680"/>
      <c r="DW38" s="681">
        <v>11.4</v>
      </c>
      <c r="DX38" s="699"/>
      <c r="DY38" s="699"/>
      <c r="DZ38" s="699"/>
      <c r="EA38" s="699"/>
      <c r="EB38" s="699"/>
      <c r="EC38" s="714"/>
    </row>
    <row r="39" spans="2:133" ht="11.25" customHeight="1" x14ac:dyDescent="0.2">
      <c r="B39" s="675" t="s">
        <v>341</v>
      </c>
      <c r="C39" s="676"/>
      <c r="D39" s="676"/>
      <c r="E39" s="676"/>
      <c r="F39" s="676"/>
      <c r="G39" s="676"/>
      <c r="H39" s="676"/>
      <c r="I39" s="676"/>
      <c r="J39" s="676"/>
      <c r="K39" s="676"/>
      <c r="L39" s="676"/>
      <c r="M39" s="676"/>
      <c r="N39" s="676"/>
      <c r="O39" s="676"/>
      <c r="P39" s="676"/>
      <c r="Q39" s="677"/>
      <c r="R39" s="678">
        <v>1513300</v>
      </c>
      <c r="S39" s="679"/>
      <c r="T39" s="679"/>
      <c r="U39" s="679"/>
      <c r="V39" s="679"/>
      <c r="W39" s="679"/>
      <c r="X39" s="679"/>
      <c r="Y39" s="680"/>
      <c r="Z39" s="715">
        <v>7</v>
      </c>
      <c r="AA39" s="715"/>
      <c r="AB39" s="715"/>
      <c r="AC39" s="715"/>
      <c r="AD39" s="716" t="s">
        <v>229</v>
      </c>
      <c r="AE39" s="716"/>
      <c r="AF39" s="716"/>
      <c r="AG39" s="716"/>
      <c r="AH39" s="716"/>
      <c r="AI39" s="716"/>
      <c r="AJ39" s="716"/>
      <c r="AK39" s="716"/>
      <c r="AL39" s="681" t="s">
        <v>247</v>
      </c>
      <c r="AM39" s="682"/>
      <c r="AN39" s="682"/>
      <c r="AO39" s="717"/>
      <c r="AQ39" s="718" t="s">
        <v>342</v>
      </c>
      <c r="AR39" s="719"/>
      <c r="AS39" s="719"/>
      <c r="AT39" s="719"/>
      <c r="AU39" s="719"/>
      <c r="AV39" s="719"/>
      <c r="AW39" s="719"/>
      <c r="AX39" s="719"/>
      <c r="AY39" s="720"/>
      <c r="AZ39" s="678">
        <v>2712</v>
      </c>
      <c r="BA39" s="679"/>
      <c r="BB39" s="679"/>
      <c r="BC39" s="679"/>
      <c r="BD39" s="697"/>
      <c r="BE39" s="697"/>
      <c r="BF39" s="721"/>
      <c r="BG39" s="711" t="s">
        <v>343</v>
      </c>
      <c r="BH39" s="712"/>
      <c r="BI39" s="712"/>
      <c r="BJ39" s="712"/>
      <c r="BK39" s="712"/>
      <c r="BL39" s="712"/>
      <c r="BM39" s="712"/>
      <c r="BN39" s="712"/>
      <c r="BO39" s="712"/>
      <c r="BP39" s="712"/>
      <c r="BQ39" s="712"/>
      <c r="BR39" s="712"/>
      <c r="BS39" s="712"/>
      <c r="BT39" s="712"/>
      <c r="BU39" s="713"/>
      <c r="BV39" s="678">
        <v>8880</v>
      </c>
      <c r="BW39" s="679"/>
      <c r="BX39" s="679"/>
      <c r="BY39" s="679"/>
      <c r="BZ39" s="679"/>
      <c r="CA39" s="679"/>
      <c r="CB39" s="722"/>
      <c r="CD39" s="711" t="s">
        <v>344</v>
      </c>
      <c r="CE39" s="712"/>
      <c r="CF39" s="712"/>
      <c r="CG39" s="712"/>
      <c r="CH39" s="712"/>
      <c r="CI39" s="712"/>
      <c r="CJ39" s="712"/>
      <c r="CK39" s="712"/>
      <c r="CL39" s="712"/>
      <c r="CM39" s="712"/>
      <c r="CN39" s="712"/>
      <c r="CO39" s="712"/>
      <c r="CP39" s="712"/>
      <c r="CQ39" s="713"/>
      <c r="CR39" s="678">
        <v>106525</v>
      </c>
      <c r="CS39" s="697"/>
      <c r="CT39" s="697"/>
      <c r="CU39" s="697"/>
      <c r="CV39" s="697"/>
      <c r="CW39" s="697"/>
      <c r="CX39" s="697"/>
      <c r="CY39" s="698"/>
      <c r="CZ39" s="681">
        <v>0.5</v>
      </c>
      <c r="DA39" s="699"/>
      <c r="DB39" s="699"/>
      <c r="DC39" s="700"/>
      <c r="DD39" s="684">
        <v>97862</v>
      </c>
      <c r="DE39" s="697"/>
      <c r="DF39" s="697"/>
      <c r="DG39" s="697"/>
      <c r="DH39" s="697"/>
      <c r="DI39" s="697"/>
      <c r="DJ39" s="697"/>
      <c r="DK39" s="698"/>
      <c r="DL39" s="684" t="s">
        <v>247</v>
      </c>
      <c r="DM39" s="697"/>
      <c r="DN39" s="697"/>
      <c r="DO39" s="697"/>
      <c r="DP39" s="697"/>
      <c r="DQ39" s="697"/>
      <c r="DR39" s="697"/>
      <c r="DS39" s="697"/>
      <c r="DT39" s="697"/>
      <c r="DU39" s="697"/>
      <c r="DV39" s="698"/>
      <c r="DW39" s="681" t="s">
        <v>128</v>
      </c>
      <c r="DX39" s="699"/>
      <c r="DY39" s="699"/>
      <c r="DZ39" s="699"/>
      <c r="EA39" s="699"/>
      <c r="EB39" s="699"/>
      <c r="EC39" s="714"/>
    </row>
    <row r="40" spans="2:133" ht="11.25" customHeight="1" x14ac:dyDescent="0.2">
      <c r="B40" s="675" t="s">
        <v>345</v>
      </c>
      <c r="C40" s="676"/>
      <c r="D40" s="676"/>
      <c r="E40" s="676"/>
      <c r="F40" s="676"/>
      <c r="G40" s="676"/>
      <c r="H40" s="676"/>
      <c r="I40" s="676"/>
      <c r="J40" s="676"/>
      <c r="K40" s="676"/>
      <c r="L40" s="676"/>
      <c r="M40" s="676"/>
      <c r="N40" s="676"/>
      <c r="O40" s="676"/>
      <c r="P40" s="676"/>
      <c r="Q40" s="677"/>
      <c r="R40" s="678" t="s">
        <v>229</v>
      </c>
      <c r="S40" s="679"/>
      <c r="T40" s="679"/>
      <c r="U40" s="679"/>
      <c r="V40" s="679"/>
      <c r="W40" s="679"/>
      <c r="X40" s="679"/>
      <c r="Y40" s="680"/>
      <c r="Z40" s="715" t="s">
        <v>229</v>
      </c>
      <c r="AA40" s="715"/>
      <c r="AB40" s="715"/>
      <c r="AC40" s="715"/>
      <c r="AD40" s="716" t="s">
        <v>229</v>
      </c>
      <c r="AE40" s="716"/>
      <c r="AF40" s="716"/>
      <c r="AG40" s="716"/>
      <c r="AH40" s="716"/>
      <c r="AI40" s="716"/>
      <c r="AJ40" s="716"/>
      <c r="AK40" s="716"/>
      <c r="AL40" s="681" t="s">
        <v>128</v>
      </c>
      <c r="AM40" s="682"/>
      <c r="AN40" s="682"/>
      <c r="AO40" s="717"/>
      <c r="AQ40" s="718" t="s">
        <v>346</v>
      </c>
      <c r="AR40" s="719"/>
      <c r="AS40" s="719"/>
      <c r="AT40" s="719"/>
      <c r="AU40" s="719"/>
      <c r="AV40" s="719"/>
      <c r="AW40" s="719"/>
      <c r="AX40" s="719"/>
      <c r="AY40" s="720"/>
      <c r="AZ40" s="678" t="s">
        <v>247</v>
      </c>
      <c r="BA40" s="679"/>
      <c r="BB40" s="679"/>
      <c r="BC40" s="679"/>
      <c r="BD40" s="697"/>
      <c r="BE40" s="697"/>
      <c r="BF40" s="721"/>
      <c r="BG40" s="723" t="s">
        <v>347</v>
      </c>
      <c r="BH40" s="724"/>
      <c r="BI40" s="724"/>
      <c r="BJ40" s="724"/>
      <c r="BK40" s="724"/>
      <c r="BL40" s="236"/>
      <c r="BM40" s="712" t="s">
        <v>348</v>
      </c>
      <c r="BN40" s="712"/>
      <c r="BO40" s="712"/>
      <c r="BP40" s="712"/>
      <c r="BQ40" s="712"/>
      <c r="BR40" s="712"/>
      <c r="BS40" s="712"/>
      <c r="BT40" s="712"/>
      <c r="BU40" s="713"/>
      <c r="BV40" s="678">
        <v>99</v>
      </c>
      <c r="BW40" s="679"/>
      <c r="BX40" s="679"/>
      <c r="BY40" s="679"/>
      <c r="BZ40" s="679"/>
      <c r="CA40" s="679"/>
      <c r="CB40" s="722"/>
      <c r="CD40" s="711" t="s">
        <v>349</v>
      </c>
      <c r="CE40" s="712"/>
      <c r="CF40" s="712"/>
      <c r="CG40" s="712"/>
      <c r="CH40" s="712"/>
      <c r="CI40" s="712"/>
      <c r="CJ40" s="712"/>
      <c r="CK40" s="712"/>
      <c r="CL40" s="712"/>
      <c r="CM40" s="712"/>
      <c r="CN40" s="712"/>
      <c r="CO40" s="712"/>
      <c r="CP40" s="712"/>
      <c r="CQ40" s="713"/>
      <c r="CR40" s="678">
        <v>116406</v>
      </c>
      <c r="CS40" s="679"/>
      <c r="CT40" s="679"/>
      <c r="CU40" s="679"/>
      <c r="CV40" s="679"/>
      <c r="CW40" s="679"/>
      <c r="CX40" s="679"/>
      <c r="CY40" s="680"/>
      <c r="CZ40" s="681">
        <v>0.6</v>
      </c>
      <c r="DA40" s="699"/>
      <c r="DB40" s="699"/>
      <c r="DC40" s="700"/>
      <c r="DD40" s="684">
        <v>51706</v>
      </c>
      <c r="DE40" s="679"/>
      <c r="DF40" s="679"/>
      <c r="DG40" s="679"/>
      <c r="DH40" s="679"/>
      <c r="DI40" s="679"/>
      <c r="DJ40" s="679"/>
      <c r="DK40" s="680"/>
      <c r="DL40" s="684" t="s">
        <v>128</v>
      </c>
      <c r="DM40" s="679"/>
      <c r="DN40" s="679"/>
      <c r="DO40" s="679"/>
      <c r="DP40" s="679"/>
      <c r="DQ40" s="679"/>
      <c r="DR40" s="679"/>
      <c r="DS40" s="679"/>
      <c r="DT40" s="679"/>
      <c r="DU40" s="679"/>
      <c r="DV40" s="680"/>
      <c r="DW40" s="681" t="s">
        <v>229</v>
      </c>
      <c r="DX40" s="699"/>
      <c r="DY40" s="699"/>
      <c r="DZ40" s="699"/>
      <c r="EA40" s="699"/>
      <c r="EB40" s="699"/>
      <c r="EC40" s="714"/>
    </row>
    <row r="41" spans="2:133" ht="11.25" customHeight="1" x14ac:dyDescent="0.2">
      <c r="B41" s="675" t="s">
        <v>350</v>
      </c>
      <c r="C41" s="676"/>
      <c r="D41" s="676"/>
      <c r="E41" s="676"/>
      <c r="F41" s="676"/>
      <c r="G41" s="676"/>
      <c r="H41" s="676"/>
      <c r="I41" s="676"/>
      <c r="J41" s="676"/>
      <c r="K41" s="676"/>
      <c r="L41" s="676"/>
      <c r="M41" s="676"/>
      <c r="N41" s="676"/>
      <c r="O41" s="676"/>
      <c r="P41" s="676"/>
      <c r="Q41" s="677"/>
      <c r="R41" s="678">
        <v>493200</v>
      </c>
      <c r="S41" s="679"/>
      <c r="T41" s="679"/>
      <c r="U41" s="679"/>
      <c r="V41" s="679"/>
      <c r="W41" s="679"/>
      <c r="X41" s="679"/>
      <c r="Y41" s="680"/>
      <c r="Z41" s="715">
        <v>2.2999999999999998</v>
      </c>
      <c r="AA41" s="715"/>
      <c r="AB41" s="715"/>
      <c r="AC41" s="715"/>
      <c r="AD41" s="716" t="s">
        <v>229</v>
      </c>
      <c r="AE41" s="716"/>
      <c r="AF41" s="716"/>
      <c r="AG41" s="716"/>
      <c r="AH41" s="716"/>
      <c r="AI41" s="716"/>
      <c r="AJ41" s="716"/>
      <c r="AK41" s="716"/>
      <c r="AL41" s="681" t="s">
        <v>229</v>
      </c>
      <c r="AM41" s="682"/>
      <c r="AN41" s="682"/>
      <c r="AO41" s="717"/>
      <c r="AQ41" s="718" t="s">
        <v>351</v>
      </c>
      <c r="AR41" s="719"/>
      <c r="AS41" s="719"/>
      <c r="AT41" s="719"/>
      <c r="AU41" s="719"/>
      <c r="AV41" s="719"/>
      <c r="AW41" s="719"/>
      <c r="AX41" s="719"/>
      <c r="AY41" s="720"/>
      <c r="AZ41" s="678">
        <v>333803</v>
      </c>
      <c r="BA41" s="679"/>
      <c r="BB41" s="679"/>
      <c r="BC41" s="679"/>
      <c r="BD41" s="697"/>
      <c r="BE41" s="697"/>
      <c r="BF41" s="721"/>
      <c r="BG41" s="723"/>
      <c r="BH41" s="724"/>
      <c r="BI41" s="724"/>
      <c r="BJ41" s="724"/>
      <c r="BK41" s="724"/>
      <c r="BL41" s="236"/>
      <c r="BM41" s="712" t="s">
        <v>352</v>
      </c>
      <c r="BN41" s="712"/>
      <c r="BO41" s="712"/>
      <c r="BP41" s="712"/>
      <c r="BQ41" s="712"/>
      <c r="BR41" s="712"/>
      <c r="BS41" s="712"/>
      <c r="BT41" s="712"/>
      <c r="BU41" s="713"/>
      <c r="BV41" s="678" t="s">
        <v>229</v>
      </c>
      <c r="BW41" s="679"/>
      <c r="BX41" s="679"/>
      <c r="BY41" s="679"/>
      <c r="BZ41" s="679"/>
      <c r="CA41" s="679"/>
      <c r="CB41" s="722"/>
      <c r="CD41" s="711" t="s">
        <v>353</v>
      </c>
      <c r="CE41" s="712"/>
      <c r="CF41" s="712"/>
      <c r="CG41" s="712"/>
      <c r="CH41" s="712"/>
      <c r="CI41" s="712"/>
      <c r="CJ41" s="712"/>
      <c r="CK41" s="712"/>
      <c r="CL41" s="712"/>
      <c r="CM41" s="712"/>
      <c r="CN41" s="712"/>
      <c r="CO41" s="712"/>
      <c r="CP41" s="712"/>
      <c r="CQ41" s="713"/>
      <c r="CR41" s="678" t="s">
        <v>229</v>
      </c>
      <c r="CS41" s="697"/>
      <c r="CT41" s="697"/>
      <c r="CU41" s="697"/>
      <c r="CV41" s="697"/>
      <c r="CW41" s="697"/>
      <c r="CX41" s="697"/>
      <c r="CY41" s="698"/>
      <c r="CZ41" s="681" t="s">
        <v>128</v>
      </c>
      <c r="DA41" s="699"/>
      <c r="DB41" s="699"/>
      <c r="DC41" s="700"/>
      <c r="DD41" s="684" t="s">
        <v>229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354</v>
      </c>
      <c r="C42" s="660"/>
      <c r="D42" s="660"/>
      <c r="E42" s="660"/>
      <c r="F42" s="660"/>
      <c r="G42" s="660"/>
      <c r="H42" s="660"/>
      <c r="I42" s="660"/>
      <c r="J42" s="660"/>
      <c r="K42" s="660"/>
      <c r="L42" s="660"/>
      <c r="M42" s="660"/>
      <c r="N42" s="660"/>
      <c r="O42" s="660"/>
      <c r="P42" s="660"/>
      <c r="Q42" s="661"/>
      <c r="R42" s="662">
        <v>21696712</v>
      </c>
      <c r="S42" s="701"/>
      <c r="T42" s="701"/>
      <c r="U42" s="701"/>
      <c r="V42" s="701"/>
      <c r="W42" s="701"/>
      <c r="X42" s="701"/>
      <c r="Y42" s="703"/>
      <c r="Z42" s="704">
        <v>100</v>
      </c>
      <c r="AA42" s="704"/>
      <c r="AB42" s="704"/>
      <c r="AC42" s="704"/>
      <c r="AD42" s="705">
        <v>12344330</v>
      </c>
      <c r="AE42" s="705"/>
      <c r="AF42" s="705"/>
      <c r="AG42" s="705"/>
      <c r="AH42" s="705"/>
      <c r="AI42" s="705"/>
      <c r="AJ42" s="705"/>
      <c r="AK42" s="705"/>
      <c r="AL42" s="665">
        <v>100</v>
      </c>
      <c r="AM42" s="706"/>
      <c r="AN42" s="706"/>
      <c r="AO42" s="707"/>
      <c r="AQ42" s="708" t="s">
        <v>355</v>
      </c>
      <c r="AR42" s="709"/>
      <c r="AS42" s="709"/>
      <c r="AT42" s="709"/>
      <c r="AU42" s="709"/>
      <c r="AV42" s="709"/>
      <c r="AW42" s="709"/>
      <c r="AX42" s="709"/>
      <c r="AY42" s="710"/>
      <c r="AZ42" s="662">
        <v>1164612</v>
      </c>
      <c r="BA42" s="701"/>
      <c r="BB42" s="701"/>
      <c r="BC42" s="701"/>
      <c r="BD42" s="663"/>
      <c r="BE42" s="663"/>
      <c r="BF42" s="727"/>
      <c r="BG42" s="725"/>
      <c r="BH42" s="726"/>
      <c r="BI42" s="726"/>
      <c r="BJ42" s="726"/>
      <c r="BK42" s="726"/>
      <c r="BL42" s="237"/>
      <c r="BM42" s="728" t="s">
        <v>356</v>
      </c>
      <c r="BN42" s="728"/>
      <c r="BO42" s="728"/>
      <c r="BP42" s="728"/>
      <c r="BQ42" s="728"/>
      <c r="BR42" s="728"/>
      <c r="BS42" s="728"/>
      <c r="BT42" s="728"/>
      <c r="BU42" s="729"/>
      <c r="BV42" s="662">
        <v>362</v>
      </c>
      <c r="BW42" s="701"/>
      <c r="BX42" s="701"/>
      <c r="BY42" s="701"/>
      <c r="BZ42" s="701"/>
      <c r="CA42" s="701"/>
      <c r="CB42" s="702"/>
      <c r="CD42" s="675" t="s">
        <v>357</v>
      </c>
      <c r="CE42" s="676"/>
      <c r="CF42" s="676"/>
      <c r="CG42" s="676"/>
      <c r="CH42" s="676"/>
      <c r="CI42" s="676"/>
      <c r="CJ42" s="676"/>
      <c r="CK42" s="676"/>
      <c r="CL42" s="676"/>
      <c r="CM42" s="676"/>
      <c r="CN42" s="676"/>
      <c r="CO42" s="676"/>
      <c r="CP42" s="676"/>
      <c r="CQ42" s="677"/>
      <c r="CR42" s="678">
        <v>2812721</v>
      </c>
      <c r="CS42" s="679"/>
      <c r="CT42" s="679"/>
      <c r="CU42" s="679"/>
      <c r="CV42" s="679"/>
      <c r="CW42" s="679"/>
      <c r="CX42" s="679"/>
      <c r="CY42" s="680"/>
      <c r="CZ42" s="681">
        <v>13.4</v>
      </c>
      <c r="DA42" s="682"/>
      <c r="DB42" s="682"/>
      <c r="DC42" s="683"/>
      <c r="DD42" s="684">
        <v>645759</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358</v>
      </c>
      <c r="CE43" s="676"/>
      <c r="CF43" s="676"/>
      <c r="CG43" s="676"/>
      <c r="CH43" s="676"/>
      <c r="CI43" s="676"/>
      <c r="CJ43" s="676"/>
      <c r="CK43" s="676"/>
      <c r="CL43" s="676"/>
      <c r="CM43" s="676"/>
      <c r="CN43" s="676"/>
      <c r="CO43" s="676"/>
      <c r="CP43" s="676"/>
      <c r="CQ43" s="677"/>
      <c r="CR43" s="678">
        <v>87732</v>
      </c>
      <c r="CS43" s="697"/>
      <c r="CT43" s="697"/>
      <c r="CU43" s="697"/>
      <c r="CV43" s="697"/>
      <c r="CW43" s="697"/>
      <c r="CX43" s="697"/>
      <c r="CY43" s="698"/>
      <c r="CZ43" s="681">
        <v>0.4</v>
      </c>
      <c r="DA43" s="699"/>
      <c r="DB43" s="699"/>
      <c r="DC43" s="700"/>
      <c r="DD43" s="684">
        <v>87732</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306</v>
      </c>
      <c r="CE44" s="692"/>
      <c r="CF44" s="675" t="s">
        <v>359</v>
      </c>
      <c r="CG44" s="676"/>
      <c r="CH44" s="676"/>
      <c r="CI44" s="676"/>
      <c r="CJ44" s="676"/>
      <c r="CK44" s="676"/>
      <c r="CL44" s="676"/>
      <c r="CM44" s="676"/>
      <c r="CN44" s="676"/>
      <c r="CO44" s="676"/>
      <c r="CP44" s="676"/>
      <c r="CQ44" s="677"/>
      <c r="CR44" s="678">
        <v>2812721</v>
      </c>
      <c r="CS44" s="679"/>
      <c r="CT44" s="679"/>
      <c r="CU44" s="679"/>
      <c r="CV44" s="679"/>
      <c r="CW44" s="679"/>
      <c r="CX44" s="679"/>
      <c r="CY44" s="680"/>
      <c r="CZ44" s="681">
        <v>13.4</v>
      </c>
      <c r="DA44" s="682"/>
      <c r="DB44" s="682"/>
      <c r="DC44" s="683"/>
      <c r="DD44" s="684">
        <v>645759</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360</v>
      </c>
      <c r="CG45" s="676"/>
      <c r="CH45" s="676"/>
      <c r="CI45" s="676"/>
      <c r="CJ45" s="676"/>
      <c r="CK45" s="676"/>
      <c r="CL45" s="676"/>
      <c r="CM45" s="676"/>
      <c r="CN45" s="676"/>
      <c r="CO45" s="676"/>
      <c r="CP45" s="676"/>
      <c r="CQ45" s="677"/>
      <c r="CR45" s="678">
        <v>1372019</v>
      </c>
      <c r="CS45" s="697"/>
      <c r="CT45" s="697"/>
      <c r="CU45" s="697"/>
      <c r="CV45" s="697"/>
      <c r="CW45" s="697"/>
      <c r="CX45" s="697"/>
      <c r="CY45" s="698"/>
      <c r="CZ45" s="681">
        <v>6.5</v>
      </c>
      <c r="DA45" s="699"/>
      <c r="DB45" s="699"/>
      <c r="DC45" s="700"/>
      <c r="DD45" s="684">
        <v>2918</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362</v>
      </c>
      <c r="CG46" s="676"/>
      <c r="CH46" s="676"/>
      <c r="CI46" s="676"/>
      <c r="CJ46" s="676"/>
      <c r="CK46" s="676"/>
      <c r="CL46" s="676"/>
      <c r="CM46" s="676"/>
      <c r="CN46" s="676"/>
      <c r="CO46" s="676"/>
      <c r="CP46" s="676"/>
      <c r="CQ46" s="677"/>
      <c r="CR46" s="678">
        <v>1440702</v>
      </c>
      <c r="CS46" s="679"/>
      <c r="CT46" s="679"/>
      <c r="CU46" s="679"/>
      <c r="CV46" s="679"/>
      <c r="CW46" s="679"/>
      <c r="CX46" s="679"/>
      <c r="CY46" s="680"/>
      <c r="CZ46" s="681">
        <v>6.9</v>
      </c>
      <c r="DA46" s="682"/>
      <c r="DB46" s="682"/>
      <c r="DC46" s="683"/>
      <c r="DD46" s="684">
        <v>642841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364</v>
      </c>
      <c r="CG47" s="676"/>
      <c r="CH47" s="676"/>
      <c r="CI47" s="676"/>
      <c r="CJ47" s="676"/>
      <c r="CK47" s="676"/>
      <c r="CL47" s="676"/>
      <c r="CM47" s="676"/>
      <c r="CN47" s="676"/>
      <c r="CO47" s="676"/>
      <c r="CP47" s="676"/>
      <c r="CQ47" s="677"/>
      <c r="CR47" s="678" t="s">
        <v>229</v>
      </c>
      <c r="CS47" s="697"/>
      <c r="CT47" s="697"/>
      <c r="CU47" s="697"/>
      <c r="CV47" s="697"/>
      <c r="CW47" s="697"/>
      <c r="CX47" s="697"/>
      <c r="CY47" s="698"/>
      <c r="CZ47" s="681" t="s">
        <v>229</v>
      </c>
      <c r="DA47" s="699"/>
      <c r="DB47" s="699"/>
      <c r="DC47" s="700"/>
      <c r="DD47" s="684" t="s">
        <v>229</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0.8" x14ac:dyDescent="0.2">
      <c r="B48" s="241" t="s">
        <v>365</v>
      </c>
      <c r="CD48" s="695"/>
      <c r="CE48" s="696"/>
      <c r="CF48" s="675" t="s">
        <v>366</v>
      </c>
      <c r="CG48" s="676"/>
      <c r="CH48" s="676"/>
      <c r="CI48" s="676"/>
      <c r="CJ48" s="676"/>
      <c r="CK48" s="676"/>
      <c r="CL48" s="676"/>
      <c r="CM48" s="676"/>
      <c r="CN48" s="676"/>
      <c r="CO48" s="676"/>
      <c r="CP48" s="676"/>
      <c r="CQ48" s="677"/>
      <c r="CR48" s="678" t="s">
        <v>229</v>
      </c>
      <c r="CS48" s="679"/>
      <c r="CT48" s="679"/>
      <c r="CU48" s="679"/>
      <c r="CV48" s="679"/>
      <c r="CW48" s="679"/>
      <c r="CX48" s="679"/>
      <c r="CY48" s="680"/>
      <c r="CZ48" s="681" t="s">
        <v>229</v>
      </c>
      <c r="DA48" s="682"/>
      <c r="DB48" s="682"/>
      <c r="DC48" s="683"/>
      <c r="DD48" s="684" t="s">
        <v>128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367</v>
      </c>
      <c r="CE49" s="660"/>
      <c r="CF49" s="660"/>
      <c r="CG49" s="660"/>
      <c r="CH49" s="660"/>
      <c r="CI49" s="660"/>
      <c r="CJ49" s="660"/>
      <c r="CK49" s="660"/>
      <c r="CL49" s="660"/>
      <c r="CM49" s="660"/>
      <c r="CN49" s="660"/>
      <c r="CO49" s="660"/>
      <c r="CP49" s="660"/>
      <c r="CQ49" s="661"/>
      <c r="CR49" s="662">
        <v>20947896</v>
      </c>
      <c r="CS49" s="663"/>
      <c r="CT49" s="663"/>
      <c r="CU49" s="663"/>
      <c r="CV49" s="663"/>
      <c r="CW49" s="663"/>
      <c r="CX49" s="663"/>
      <c r="CY49" s="664"/>
      <c r="CZ49" s="665">
        <v>100</v>
      </c>
      <c r="DA49" s="666"/>
      <c r="DB49" s="666"/>
      <c r="DC49" s="667"/>
      <c r="DD49" s="668">
        <v>14473937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mgGDfl97lBJFSNIy/xk1H3x8jI4UO8rUWFT/jWDKKoeBsoztz6RojzPX5wrI7mg16SSoG51+YhCLqIjdC5R4lA==" saltValue="rxwcbckDQz5P25AHAqnP0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6" zoomScale="70" zoomScaleNormal="25" zoomScaleSheetLayoutView="70" workbookViewId="0">
      <selection activeCell="AK31" sqref="AK31:AO31"/>
    </sheetView>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369</v>
      </c>
      <c r="DK2" s="1204"/>
      <c r="DL2" s="1204"/>
      <c r="DM2" s="1204"/>
      <c r="DN2" s="1204"/>
      <c r="DO2" s="1205"/>
      <c r="DP2" s="250"/>
      <c r="DQ2" s="1203" t="s">
        <v>370</v>
      </c>
      <c r="DR2" s="1204"/>
      <c r="DS2" s="1204"/>
      <c r="DT2" s="1204"/>
      <c r="DU2" s="1204"/>
      <c r="DV2" s="1204"/>
      <c r="DW2" s="1204"/>
      <c r="DX2" s="1204"/>
      <c r="DY2" s="1204"/>
      <c r="DZ2" s="120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371</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373</v>
      </c>
      <c r="B5" s="1089"/>
      <c r="C5" s="1089"/>
      <c r="D5" s="1089"/>
      <c r="E5" s="1089"/>
      <c r="F5" s="1089"/>
      <c r="G5" s="1089"/>
      <c r="H5" s="1089"/>
      <c r="I5" s="1089"/>
      <c r="J5" s="1089"/>
      <c r="K5" s="1089"/>
      <c r="L5" s="1089"/>
      <c r="M5" s="1089"/>
      <c r="N5" s="1089"/>
      <c r="O5" s="1089"/>
      <c r="P5" s="1090"/>
      <c r="Q5" s="1094" t="s">
        <v>374</v>
      </c>
      <c r="R5" s="1095"/>
      <c r="S5" s="1095"/>
      <c r="T5" s="1095"/>
      <c r="U5" s="1096"/>
      <c r="V5" s="1094" t="s">
        <v>375</v>
      </c>
      <c r="W5" s="1095"/>
      <c r="X5" s="1095"/>
      <c r="Y5" s="1095"/>
      <c r="Z5" s="1096"/>
      <c r="AA5" s="1094" t="s">
        <v>376</v>
      </c>
      <c r="AB5" s="1095"/>
      <c r="AC5" s="1095"/>
      <c r="AD5" s="1095"/>
      <c r="AE5" s="1095"/>
      <c r="AF5" s="1206" t="s">
        <v>377</v>
      </c>
      <c r="AG5" s="1095"/>
      <c r="AH5" s="1095"/>
      <c r="AI5" s="1095"/>
      <c r="AJ5" s="1110"/>
      <c r="AK5" s="1095" t="s">
        <v>378</v>
      </c>
      <c r="AL5" s="1095"/>
      <c r="AM5" s="1095"/>
      <c r="AN5" s="1095"/>
      <c r="AO5" s="1096"/>
      <c r="AP5" s="1094" t="s">
        <v>379</v>
      </c>
      <c r="AQ5" s="1095"/>
      <c r="AR5" s="1095"/>
      <c r="AS5" s="1095"/>
      <c r="AT5" s="1096"/>
      <c r="AU5" s="1094" t="s">
        <v>380</v>
      </c>
      <c r="AV5" s="1095"/>
      <c r="AW5" s="1095"/>
      <c r="AX5" s="1095"/>
      <c r="AY5" s="1110"/>
      <c r="AZ5" s="257"/>
      <c r="BA5" s="257"/>
      <c r="BB5" s="257"/>
      <c r="BC5" s="257"/>
      <c r="BD5" s="257"/>
      <c r="BE5" s="258"/>
      <c r="BF5" s="258"/>
      <c r="BG5" s="258"/>
      <c r="BH5" s="258"/>
      <c r="BI5" s="258"/>
      <c r="BJ5" s="258"/>
      <c r="BK5" s="258"/>
      <c r="BL5" s="258"/>
      <c r="BM5" s="258"/>
      <c r="BN5" s="258"/>
      <c r="BO5" s="258"/>
      <c r="BP5" s="258"/>
      <c r="BQ5" s="1088" t="s">
        <v>381</v>
      </c>
      <c r="BR5" s="1089"/>
      <c r="BS5" s="1089"/>
      <c r="BT5" s="1089"/>
      <c r="BU5" s="1089"/>
      <c r="BV5" s="1089"/>
      <c r="BW5" s="1089"/>
      <c r="BX5" s="1089"/>
      <c r="BY5" s="1089"/>
      <c r="BZ5" s="1089"/>
      <c r="CA5" s="1089"/>
      <c r="CB5" s="1089"/>
      <c r="CC5" s="1089"/>
      <c r="CD5" s="1089"/>
      <c r="CE5" s="1089"/>
      <c r="CF5" s="1089"/>
      <c r="CG5" s="1090"/>
      <c r="CH5" s="1094" t="s">
        <v>382</v>
      </c>
      <c r="CI5" s="1095"/>
      <c r="CJ5" s="1095"/>
      <c r="CK5" s="1095"/>
      <c r="CL5" s="1096"/>
      <c r="CM5" s="1094" t="s">
        <v>383</v>
      </c>
      <c r="CN5" s="1095"/>
      <c r="CO5" s="1095"/>
      <c r="CP5" s="1095"/>
      <c r="CQ5" s="1096"/>
      <c r="CR5" s="1094" t="s">
        <v>384</v>
      </c>
      <c r="CS5" s="1095"/>
      <c r="CT5" s="1095"/>
      <c r="CU5" s="1095"/>
      <c r="CV5" s="1096"/>
      <c r="CW5" s="1094" t="s">
        <v>385</v>
      </c>
      <c r="CX5" s="1095"/>
      <c r="CY5" s="1095"/>
      <c r="CZ5" s="1095"/>
      <c r="DA5" s="1096"/>
      <c r="DB5" s="1094" t="s">
        <v>386</v>
      </c>
      <c r="DC5" s="1095"/>
      <c r="DD5" s="1095"/>
      <c r="DE5" s="1095"/>
      <c r="DF5" s="1096"/>
      <c r="DG5" s="1191" t="s">
        <v>387</v>
      </c>
      <c r="DH5" s="1192"/>
      <c r="DI5" s="1192"/>
      <c r="DJ5" s="1192"/>
      <c r="DK5" s="1193"/>
      <c r="DL5" s="1191" t="s">
        <v>388</v>
      </c>
      <c r="DM5" s="1192"/>
      <c r="DN5" s="1192"/>
      <c r="DO5" s="1192"/>
      <c r="DP5" s="1193"/>
      <c r="DQ5" s="1094" t="s">
        <v>389</v>
      </c>
      <c r="DR5" s="1095"/>
      <c r="DS5" s="1095"/>
      <c r="DT5" s="1095"/>
      <c r="DU5" s="1096"/>
      <c r="DV5" s="1094" t="s">
        <v>380</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2">
      <c r="A7" s="259">
        <v>1</v>
      </c>
      <c r="B7" s="1143" t="s">
        <v>390</v>
      </c>
      <c r="C7" s="1144"/>
      <c r="D7" s="1144"/>
      <c r="E7" s="1144"/>
      <c r="F7" s="1144"/>
      <c r="G7" s="1144"/>
      <c r="H7" s="1144"/>
      <c r="I7" s="1144"/>
      <c r="J7" s="1144"/>
      <c r="K7" s="1144"/>
      <c r="L7" s="1144"/>
      <c r="M7" s="1144"/>
      <c r="N7" s="1144"/>
      <c r="O7" s="1144"/>
      <c r="P7" s="1145"/>
      <c r="Q7" s="1197">
        <v>21697</v>
      </c>
      <c r="R7" s="1198"/>
      <c r="S7" s="1198"/>
      <c r="T7" s="1198"/>
      <c r="U7" s="1198"/>
      <c r="V7" s="1198">
        <v>20948</v>
      </c>
      <c r="W7" s="1198"/>
      <c r="X7" s="1198"/>
      <c r="Y7" s="1198"/>
      <c r="Z7" s="1198"/>
      <c r="AA7" s="1198">
        <v>749</v>
      </c>
      <c r="AB7" s="1198"/>
      <c r="AC7" s="1198"/>
      <c r="AD7" s="1198"/>
      <c r="AE7" s="1199"/>
      <c r="AF7" s="1200">
        <v>654</v>
      </c>
      <c r="AG7" s="1201"/>
      <c r="AH7" s="1201"/>
      <c r="AI7" s="1201"/>
      <c r="AJ7" s="1202"/>
      <c r="AK7" s="1184">
        <v>782</v>
      </c>
      <c r="AL7" s="1185"/>
      <c r="AM7" s="1185"/>
      <c r="AN7" s="1185"/>
      <c r="AO7" s="1185"/>
      <c r="AP7" s="1185">
        <v>15659</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595</v>
      </c>
      <c r="BT7" s="1189"/>
      <c r="BU7" s="1189"/>
      <c r="BV7" s="1189"/>
      <c r="BW7" s="1189"/>
      <c r="BX7" s="1189"/>
      <c r="BY7" s="1189"/>
      <c r="BZ7" s="1189"/>
      <c r="CA7" s="1189"/>
      <c r="CB7" s="1189"/>
      <c r="CC7" s="1189"/>
      <c r="CD7" s="1189"/>
      <c r="CE7" s="1189"/>
      <c r="CF7" s="1189"/>
      <c r="CG7" s="1190"/>
      <c r="CH7" s="1181">
        <v>2</v>
      </c>
      <c r="CI7" s="1182"/>
      <c r="CJ7" s="1182"/>
      <c r="CK7" s="1182"/>
      <c r="CL7" s="1183"/>
      <c r="CM7" s="1181">
        <v>230</v>
      </c>
      <c r="CN7" s="1182"/>
      <c r="CO7" s="1182"/>
      <c r="CP7" s="1182"/>
      <c r="CQ7" s="1183"/>
      <c r="CR7" s="1181">
        <v>30</v>
      </c>
      <c r="CS7" s="1182"/>
      <c r="CT7" s="1182"/>
      <c r="CU7" s="1182"/>
      <c r="CV7" s="1183"/>
      <c r="CW7" s="1181">
        <v>31</v>
      </c>
      <c r="CX7" s="1182"/>
      <c r="CY7" s="1182"/>
      <c r="CZ7" s="1182"/>
      <c r="DA7" s="1183"/>
      <c r="DB7" s="1181" t="s">
        <v>598</v>
      </c>
      <c r="DC7" s="1182"/>
      <c r="DD7" s="1182"/>
      <c r="DE7" s="1182"/>
      <c r="DF7" s="1183"/>
      <c r="DG7" s="1181" t="s">
        <v>599</v>
      </c>
      <c r="DH7" s="1182"/>
      <c r="DI7" s="1182"/>
      <c r="DJ7" s="1182"/>
      <c r="DK7" s="1183"/>
      <c r="DL7" s="1181" t="s">
        <v>600</v>
      </c>
      <c r="DM7" s="1182"/>
      <c r="DN7" s="1182"/>
      <c r="DO7" s="1182"/>
      <c r="DP7" s="1183"/>
      <c r="DQ7" s="1181" t="s">
        <v>601</v>
      </c>
      <c r="DR7" s="1182"/>
      <c r="DS7" s="1182"/>
      <c r="DT7" s="1182"/>
      <c r="DU7" s="1183"/>
      <c r="DV7" s="1208"/>
      <c r="DW7" s="1209"/>
      <c r="DX7" s="1209"/>
      <c r="DY7" s="1209"/>
      <c r="DZ7" s="1210"/>
      <c r="EA7" s="255"/>
    </row>
    <row r="8" spans="1:131" s="256" customFormat="1" ht="26.25" customHeight="1" x14ac:dyDescent="0.2">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596</v>
      </c>
      <c r="BT8" s="1108"/>
      <c r="BU8" s="1108"/>
      <c r="BV8" s="1108"/>
      <c r="BW8" s="1108"/>
      <c r="BX8" s="1108"/>
      <c r="BY8" s="1108"/>
      <c r="BZ8" s="1108"/>
      <c r="CA8" s="1108"/>
      <c r="CB8" s="1108"/>
      <c r="CC8" s="1108"/>
      <c r="CD8" s="1108"/>
      <c r="CE8" s="1108"/>
      <c r="CF8" s="1108"/>
      <c r="CG8" s="1109"/>
      <c r="CH8" s="1082">
        <v>-4</v>
      </c>
      <c r="CI8" s="1083"/>
      <c r="CJ8" s="1083"/>
      <c r="CK8" s="1083"/>
      <c r="CL8" s="1084"/>
      <c r="CM8" s="1082">
        <v>388</v>
      </c>
      <c r="CN8" s="1083"/>
      <c r="CO8" s="1083"/>
      <c r="CP8" s="1083"/>
      <c r="CQ8" s="1084"/>
      <c r="CR8" s="1082">
        <v>6</v>
      </c>
      <c r="CS8" s="1083"/>
      <c r="CT8" s="1083"/>
      <c r="CU8" s="1083"/>
      <c r="CV8" s="1084"/>
      <c r="CW8" s="1082" t="s">
        <v>597</v>
      </c>
      <c r="CX8" s="1083"/>
      <c r="CY8" s="1083"/>
      <c r="CZ8" s="1083"/>
      <c r="DA8" s="1084"/>
      <c r="DB8" s="1082">
        <v>230</v>
      </c>
      <c r="DC8" s="1083"/>
      <c r="DD8" s="1083"/>
      <c r="DE8" s="1083"/>
      <c r="DF8" s="1084"/>
      <c r="DG8" s="1082" t="s">
        <v>597</v>
      </c>
      <c r="DH8" s="1083"/>
      <c r="DI8" s="1083"/>
      <c r="DJ8" s="1083"/>
      <c r="DK8" s="1084"/>
      <c r="DL8" s="1082" t="s">
        <v>597</v>
      </c>
      <c r="DM8" s="1083"/>
      <c r="DN8" s="1083"/>
      <c r="DO8" s="1083"/>
      <c r="DP8" s="1084"/>
      <c r="DQ8" s="1082">
        <v>25</v>
      </c>
      <c r="DR8" s="1083"/>
      <c r="DS8" s="1083"/>
      <c r="DT8" s="1083"/>
      <c r="DU8" s="1084"/>
      <c r="DV8" s="1085"/>
      <c r="DW8" s="1086"/>
      <c r="DX8" s="1086"/>
      <c r="DY8" s="1086"/>
      <c r="DZ8" s="1087"/>
      <c r="EA8" s="255"/>
    </row>
    <row r="9" spans="1:131" s="256" customFormat="1" ht="26.25" customHeight="1" x14ac:dyDescent="0.2">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2">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2">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2">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2">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2">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391</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392</v>
      </c>
      <c r="B23" s="1037" t="s">
        <v>393</v>
      </c>
      <c r="C23" s="1038"/>
      <c r="D23" s="1038"/>
      <c r="E23" s="1038"/>
      <c r="F23" s="1038"/>
      <c r="G23" s="1038"/>
      <c r="H23" s="1038"/>
      <c r="I23" s="1038"/>
      <c r="J23" s="1038"/>
      <c r="K23" s="1038"/>
      <c r="L23" s="1038"/>
      <c r="M23" s="1038"/>
      <c r="N23" s="1038"/>
      <c r="O23" s="1038"/>
      <c r="P23" s="1039"/>
      <c r="Q23" s="1161">
        <v>21697</v>
      </c>
      <c r="R23" s="1162"/>
      <c r="S23" s="1162"/>
      <c r="T23" s="1162"/>
      <c r="U23" s="1162"/>
      <c r="V23" s="1162">
        <v>20948</v>
      </c>
      <c r="W23" s="1162"/>
      <c r="X23" s="1162"/>
      <c r="Y23" s="1162"/>
      <c r="Z23" s="1162"/>
      <c r="AA23" s="1162">
        <v>749</v>
      </c>
      <c r="AB23" s="1162"/>
      <c r="AC23" s="1162"/>
      <c r="AD23" s="1162"/>
      <c r="AE23" s="1163"/>
      <c r="AF23" s="1164">
        <v>654</v>
      </c>
      <c r="AG23" s="1162"/>
      <c r="AH23" s="1162"/>
      <c r="AI23" s="1162"/>
      <c r="AJ23" s="1165"/>
      <c r="AK23" s="1166"/>
      <c r="AL23" s="1167"/>
      <c r="AM23" s="1167"/>
      <c r="AN23" s="1167"/>
      <c r="AO23" s="1167"/>
      <c r="AP23" s="1162">
        <v>15659</v>
      </c>
      <c r="AQ23" s="1162"/>
      <c r="AR23" s="1162"/>
      <c r="AS23" s="1162"/>
      <c r="AT23" s="1162"/>
      <c r="AU23" s="1168"/>
      <c r="AV23" s="1168"/>
      <c r="AW23" s="1168"/>
      <c r="AX23" s="1168"/>
      <c r="AY23" s="1169"/>
      <c r="AZ23" s="1158" t="s">
        <v>394</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395</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396</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373</v>
      </c>
      <c r="B26" s="1089"/>
      <c r="C26" s="1089"/>
      <c r="D26" s="1089"/>
      <c r="E26" s="1089"/>
      <c r="F26" s="1089"/>
      <c r="G26" s="1089"/>
      <c r="H26" s="1089"/>
      <c r="I26" s="1089"/>
      <c r="J26" s="1089"/>
      <c r="K26" s="1089"/>
      <c r="L26" s="1089"/>
      <c r="M26" s="1089"/>
      <c r="N26" s="1089"/>
      <c r="O26" s="1089"/>
      <c r="P26" s="1090"/>
      <c r="Q26" s="1094" t="s">
        <v>397</v>
      </c>
      <c r="R26" s="1095"/>
      <c r="S26" s="1095"/>
      <c r="T26" s="1095"/>
      <c r="U26" s="1096"/>
      <c r="V26" s="1094" t="s">
        <v>398</v>
      </c>
      <c r="W26" s="1095"/>
      <c r="X26" s="1095"/>
      <c r="Y26" s="1095"/>
      <c r="Z26" s="1096"/>
      <c r="AA26" s="1094" t="s">
        <v>399</v>
      </c>
      <c r="AB26" s="1095"/>
      <c r="AC26" s="1095"/>
      <c r="AD26" s="1095"/>
      <c r="AE26" s="1095"/>
      <c r="AF26" s="1152" t="s">
        <v>400</v>
      </c>
      <c r="AG26" s="1101"/>
      <c r="AH26" s="1101"/>
      <c r="AI26" s="1101"/>
      <c r="AJ26" s="1153"/>
      <c r="AK26" s="1095" t="s">
        <v>401</v>
      </c>
      <c r="AL26" s="1095"/>
      <c r="AM26" s="1095"/>
      <c r="AN26" s="1095"/>
      <c r="AO26" s="1096"/>
      <c r="AP26" s="1094" t="s">
        <v>402</v>
      </c>
      <c r="AQ26" s="1095"/>
      <c r="AR26" s="1095"/>
      <c r="AS26" s="1095"/>
      <c r="AT26" s="1096"/>
      <c r="AU26" s="1094" t="s">
        <v>403</v>
      </c>
      <c r="AV26" s="1095"/>
      <c r="AW26" s="1095"/>
      <c r="AX26" s="1095"/>
      <c r="AY26" s="1096"/>
      <c r="AZ26" s="1094" t="s">
        <v>404</v>
      </c>
      <c r="BA26" s="1095"/>
      <c r="BB26" s="1095"/>
      <c r="BC26" s="1095"/>
      <c r="BD26" s="1096"/>
      <c r="BE26" s="1094" t="s">
        <v>380</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1</v>
      </c>
      <c r="B28" s="1143" t="s">
        <v>405</v>
      </c>
      <c r="C28" s="1144"/>
      <c r="D28" s="1144"/>
      <c r="E28" s="1144"/>
      <c r="F28" s="1144"/>
      <c r="G28" s="1144"/>
      <c r="H28" s="1144"/>
      <c r="I28" s="1144"/>
      <c r="J28" s="1144"/>
      <c r="K28" s="1144"/>
      <c r="L28" s="1144"/>
      <c r="M28" s="1144"/>
      <c r="N28" s="1144"/>
      <c r="O28" s="1144"/>
      <c r="P28" s="1145"/>
      <c r="Q28" s="1146">
        <v>4551</v>
      </c>
      <c r="R28" s="1147"/>
      <c r="S28" s="1147"/>
      <c r="T28" s="1147"/>
      <c r="U28" s="1147"/>
      <c r="V28" s="1147">
        <v>4527</v>
      </c>
      <c r="W28" s="1147"/>
      <c r="X28" s="1147"/>
      <c r="Y28" s="1147"/>
      <c r="Z28" s="1147"/>
      <c r="AA28" s="1147">
        <v>24</v>
      </c>
      <c r="AB28" s="1147"/>
      <c r="AC28" s="1147"/>
      <c r="AD28" s="1147"/>
      <c r="AE28" s="1148"/>
      <c r="AF28" s="1149">
        <v>24</v>
      </c>
      <c r="AG28" s="1147"/>
      <c r="AH28" s="1147"/>
      <c r="AI28" s="1147"/>
      <c r="AJ28" s="1150"/>
      <c r="AK28" s="1151">
        <v>334</v>
      </c>
      <c r="AL28" s="1139"/>
      <c r="AM28" s="1139"/>
      <c r="AN28" s="1139"/>
      <c r="AO28" s="1139"/>
      <c r="AP28" s="1139" t="s">
        <v>602</v>
      </c>
      <c r="AQ28" s="1139"/>
      <c r="AR28" s="1139"/>
      <c r="AS28" s="1139"/>
      <c r="AT28" s="1139"/>
      <c r="AU28" s="1139" t="s">
        <v>603</v>
      </c>
      <c r="AV28" s="1139"/>
      <c r="AW28" s="1139"/>
      <c r="AX28" s="1139"/>
      <c r="AY28" s="1139"/>
      <c r="AZ28" s="1140" t="s">
        <v>598</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2</v>
      </c>
      <c r="B29" s="1130" t="s">
        <v>406</v>
      </c>
      <c r="C29" s="1131"/>
      <c r="D29" s="1131"/>
      <c r="E29" s="1131"/>
      <c r="F29" s="1131"/>
      <c r="G29" s="1131"/>
      <c r="H29" s="1131"/>
      <c r="I29" s="1131"/>
      <c r="J29" s="1131"/>
      <c r="K29" s="1131"/>
      <c r="L29" s="1131"/>
      <c r="M29" s="1131"/>
      <c r="N29" s="1131"/>
      <c r="O29" s="1131"/>
      <c r="P29" s="1132"/>
      <c r="Q29" s="1136">
        <v>1035</v>
      </c>
      <c r="R29" s="1137"/>
      <c r="S29" s="1137"/>
      <c r="T29" s="1137"/>
      <c r="U29" s="1137"/>
      <c r="V29" s="1137">
        <v>1033</v>
      </c>
      <c r="W29" s="1137"/>
      <c r="X29" s="1137"/>
      <c r="Y29" s="1137"/>
      <c r="Z29" s="1137"/>
      <c r="AA29" s="1137">
        <v>2</v>
      </c>
      <c r="AB29" s="1137"/>
      <c r="AC29" s="1137"/>
      <c r="AD29" s="1137"/>
      <c r="AE29" s="1138"/>
      <c r="AF29" s="1112">
        <v>2</v>
      </c>
      <c r="AG29" s="1113"/>
      <c r="AH29" s="1113"/>
      <c r="AI29" s="1113"/>
      <c r="AJ29" s="1114"/>
      <c r="AK29" s="1073">
        <v>540</v>
      </c>
      <c r="AL29" s="1064"/>
      <c r="AM29" s="1064"/>
      <c r="AN29" s="1064"/>
      <c r="AO29" s="1064"/>
      <c r="AP29" s="1064" t="s">
        <v>602</v>
      </c>
      <c r="AQ29" s="1064"/>
      <c r="AR29" s="1064"/>
      <c r="AS29" s="1064"/>
      <c r="AT29" s="1064"/>
      <c r="AU29" s="1064" t="s">
        <v>603</v>
      </c>
      <c r="AV29" s="1064"/>
      <c r="AW29" s="1064"/>
      <c r="AX29" s="1064"/>
      <c r="AY29" s="1064"/>
      <c r="AZ29" s="1135" t="s">
        <v>603</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3</v>
      </c>
      <c r="B30" s="1130" t="s">
        <v>407</v>
      </c>
      <c r="C30" s="1131"/>
      <c r="D30" s="1131"/>
      <c r="E30" s="1131"/>
      <c r="F30" s="1131"/>
      <c r="G30" s="1131"/>
      <c r="H30" s="1131"/>
      <c r="I30" s="1131"/>
      <c r="J30" s="1131"/>
      <c r="K30" s="1131"/>
      <c r="L30" s="1131"/>
      <c r="M30" s="1131"/>
      <c r="N30" s="1131"/>
      <c r="O30" s="1131"/>
      <c r="P30" s="1132"/>
      <c r="Q30" s="1136">
        <v>1342</v>
      </c>
      <c r="R30" s="1137"/>
      <c r="S30" s="1137"/>
      <c r="T30" s="1137"/>
      <c r="U30" s="1137"/>
      <c r="V30" s="1137">
        <v>1091</v>
      </c>
      <c r="W30" s="1137"/>
      <c r="X30" s="1137"/>
      <c r="Y30" s="1137"/>
      <c r="Z30" s="1137"/>
      <c r="AA30" s="1137">
        <v>251</v>
      </c>
      <c r="AB30" s="1137"/>
      <c r="AC30" s="1137"/>
      <c r="AD30" s="1137"/>
      <c r="AE30" s="1138"/>
      <c r="AF30" s="1112">
        <v>646</v>
      </c>
      <c r="AG30" s="1113"/>
      <c r="AH30" s="1113"/>
      <c r="AI30" s="1113"/>
      <c r="AJ30" s="1114"/>
      <c r="AK30" s="1073">
        <v>3</v>
      </c>
      <c r="AL30" s="1064"/>
      <c r="AM30" s="1064"/>
      <c r="AN30" s="1064"/>
      <c r="AO30" s="1064"/>
      <c r="AP30" s="1064">
        <v>1342</v>
      </c>
      <c r="AQ30" s="1064"/>
      <c r="AR30" s="1064"/>
      <c r="AS30" s="1064"/>
      <c r="AT30" s="1064"/>
      <c r="AU30" s="1064">
        <v>8</v>
      </c>
      <c r="AV30" s="1064"/>
      <c r="AW30" s="1064"/>
      <c r="AX30" s="1064"/>
      <c r="AY30" s="1064"/>
      <c r="AZ30" s="1135" t="s">
        <v>603</v>
      </c>
      <c r="BA30" s="1135"/>
      <c r="BB30" s="1135"/>
      <c r="BC30" s="1135"/>
      <c r="BD30" s="1135"/>
      <c r="BE30" s="1125" t="s">
        <v>408</v>
      </c>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4</v>
      </c>
      <c r="B31" s="1130" t="s">
        <v>409</v>
      </c>
      <c r="C31" s="1131"/>
      <c r="D31" s="1131"/>
      <c r="E31" s="1131"/>
      <c r="F31" s="1131"/>
      <c r="G31" s="1131"/>
      <c r="H31" s="1131"/>
      <c r="I31" s="1131"/>
      <c r="J31" s="1131"/>
      <c r="K31" s="1131"/>
      <c r="L31" s="1131"/>
      <c r="M31" s="1131"/>
      <c r="N31" s="1131"/>
      <c r="O31" s="1131"/>
      <c r="P31" s="1132"/>
      <c r="Q31" s="1136">
        <v>79</v>
      </c>
      <c r="R31" s="1137"/>
      <c r="S31" s="1137"/>
      <c r="T31" s="1137"/>
      <c r="U31" s="1137"/>
      <c r="V31" s="1137">
        <v>50</v>
      </c>
      <c r="W31" s="1137"/>
      <c r="X31" s="1137"/>
      <c r="Y31" s="1137"/>
      <c r="Z31" s="1137"/>
      <c r="AA31" s="1137">
        <v>29</v>
      </c>
      <c r="AB31" s="1137"/>
      <c r="AC31" s="1137"/>
      <c r="AD31" s="1137"/>
      <c r="AE31" s="1138"/>
      <c r="AF31" s="1112">
        <v>280</v>
      </c>
      <c r="AG31" s="1113"/>
      <c r="AH31" s="1113"/>
      <c r="AI31" s="1113"/>
      <c r="AJ31" s="1114"/>
      <c r="AK31" s="1064" t="s">
        <v>603</v>
      </c>
      <c r="AL31" s="1064"/>
      <c r="AM31" s="1064"/>
      <c r="AN31" s="1064"/>
      <c r="AO31" s="1064"/>
      <c r="AP31" s="1064">
        <v>205</v>
      </c>
      <c r="AQ31" s="1064"/>
      <c r="AR31" s="1064"/>
      <c r="AS31" s="1064"/>
      <c r="AT31" s="1064"/>
      <c r="AU31" s="1064" t="s">
        <v>603</v>
      </c>
      <c r="AV31" s="1064"/>
      <c r="AW31" s="1064"/>
      <c r="AX31" s="1064"/>
      <c r="AY31" s="1064"/>
      <c r="AZ31" s="1135" t="s">
        <v>603</v>
      </c>
      <c r="BA31" s="1135"/>
      <c r="BB31" s="1135"/>
      <c r="BC31" s="1135"/>
      <c r="BD31" s="1135"/>
      <c r="BE31" s="1125" t="s">
        <v>408</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5</v>
      </c>
      <c r="B32" s="1130" t="s">
        <v>410</v>
      </c>
      <c r="C32" s="1131"/>
      <c r="D32" s="1131"/>
      <c r="E32" s="1131"/>
      <c r="F32" s="1131"/>
      <c r="G32" s="1131"/>
      <c r="H32" s="1131"/>
      <c r="I32" s="1131"/>
      <c r="J32" s="1131"/>
      <c r="K32" s="1131"/>
      <c r="L32" s="1131"/>
      <c r="M32" s="1131"/>
      <c r="N32" s="1131"/>
      <c r="O32" s="1131"/>
      <c r="P32" s="1132"/>
      <c r="Q32" s="1136">
        <v>938</v>
      </c>
      <c r="R32" s="1137"/>
      <c r="S32" s="1137"/>
      <c r="T32" s="1137"/>
      <c r="U32" s="1137"/>
      <c r="V32" s="1137">
        <v>915</v>
      </c>
      <c r="W32" s="1137"/>
      <c r="X32" s="1137"/>
      <c r="Y32" s="1137"/>
      <c r="Z32" s="1137"/>
      <c r="AA32" s="1137">
        <v>23</v>
      </c>
      <c r="AB32" s="1137"/>
      <c r="AC32" s="1137"/>
      <c r="AD32" s="1137"/>
      <c r="AE32" s="1138"/>
      <c r="AF32" s="1112">
        <v>634</v>
      </c>
      <c r="AG32" s="1113"/>
      <c r="AH32" s="1113"/>
      <c r="AI32" s="1113"/>
      <c r="AJ32" s="1114"/>
      <c r="AK32" s="1073">
        <v>484</v>
      </c>
      <c r="AL32" s="1064"/>
      <c r="AM32" s="1064"/>
      <c r="AN32" s="1064"/>
      <c r="AO32" s="1064"/>
      <c r="AP32" s="1064">
        <v>8391</v>
      </c>
      <c r="AQ32" s="1064"/>
      <c r="AR32" s="1064"/>
      <c r="AS32" s="1064"/>
      <c r="AT32" s="1064"/>
      <c r="AU32" s="1064">
        <v>6780</v>
      </c>
      <c r="AV32" s="1064"/>
      <c r="AW32" s="1064"/>
      <c r="AX32" s="1064"/>
      <c r="AY32" s="1064"/>
      <c r="AZ32" s="1135" t="s">
        <v>603</v>
      </c>
      <c r="BA32" s="1135"/>
      <c r="BB32" s="1135"/>
      <c r="BC32" s="1135"/>
      <c r="BD32" s="1135"/>
      <c r="BE32" s="1125" t="s">
        <v>408</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6</v>
      </c>
      <c r="B33" s="1130" t="s">
        <v>411</v>
      </c>
      <c r="C33" s="1131"/>
      <c r="D33" s="1131"/>
      <c r="E33" s="1131"/>
      <c r="F33" s="1131"/>
      <c r="G33" s="1131"/>
      <c r="H33" s="1131"/>
      <c r="I33" s="1131"/>
      <c r="J33" s="1131"/>
      <c r="K33" s="1131"/>
      <c r="L33" s="1131"/>
      <c r="M33" s="1131"/>
      <c r="N33" s="1131"/>
      <c r="O33" s="1131"/>
      <c r="P33" s="1132"/>
      <c r="Q33" s="1136">
        <v>1618</v>
      </c>
      <c r="R33" s="1137"/>
      <c r="S33" s="1137"/>
      <c r="T33" s="1137"/>
      <c r="U33" s="1137"/>
      <c r="V33" s="1137">
        <v>1704</v>
      </c>
      <c r="W33" s="1137"/>
      <c r="X33" s="1137"/>
      <c r="Y33" s="1137"/>
      <c r="Z33" s="1137"/>
      <c r="AA33" s="1137">
        <v>-86</v>
      </c>
      <c r="AB33" s="1137"/>
      <c r="AC33" s="1137"/>
      <c r="AD33" s="1137"/>
      <c r="AE33" s="1138"/>
      <c r="AF33" s="1112">
        <v>338</v>
      </c>
      <c r="AG33" s="1113"/>
      <c r="AH33" s="1113"/>
      <c r="AI33" s="1113"/>
      <c r="AJ33" s="1114"/>
      <c r="AK33" s="1073">
        <v>272</v>
      </c>
      <c r="AL33" s="1064"/>
      <c r="AM33" s="1064"/>
      <c r="AN33" s="1064"/>
      <c r="AO33" s="1064"/>
      <c r="AP33" s="1064">
        <v>206</v>
      </c>
      <c r="AQ33" s="1064"/>
      <c r="AR33" s="1064"/>
      <c r="AS33" s="1064"/>
      <c r="AT33" s="1064"/>
      <c r="AU33" s="1064">
        <v>144</v>
      </c>
      <c r="AV33" s="1064"/>
      <c r="AW33" s="1064"/>
      <c r="AX33" s="1064"/>
      <c r="AY33" s="1064"/>
      <c r="AZ33" s="1135" t="s">
        <v>603</v>
      </c>
      <c r="BA33" s="1135"/>
      <c r="BB33" s="1135"/>
      <c r="BC33" s="1135"/>
      <c r="BD33" s="1135"/>
      <c r="BE33" s="1125" t="s">
        <v>408</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7</v>
      </c>
      <c r="B34" s="1130" t="s">
        <v>412</v>
      </c>
      <c r="C34" s="1131"/>
      <c r="D34" s="1131"/>
      <c r="E34" s="1131"/>
      <c r="F34" s="1131"/>
      <c r="G34" s="1131"/>
      <c r="H34" s="1131"/>
      <c r="I34" s="1131"/>
      <c r="J34" s="1131"/>
      <c r="K34" s="1131"/>
      <c r="L34" s="1131"/>
      <c r="M34" s="1131"/>
      <c r="N34" s="1131"/>
      <c r="O34" s="1131"/>
      <c r="P34" s="1132"/>
      <c r="Q34" s="1136">
        <v>494</v>
      </c>
      <c r="R34" s="1137"/>
      <c r="S34" s="1137"/>
      <c r="T34" s="1137"/>
      <c r="U34" s="1137"/>
      <c r="V34" s="1137">
        <v>478</v>
      </c>
      <c r="W34" s="1137"/>
      <c r="X34" s="1137"/>
      <c r="Y34" s="1137"/>
      <c r="Z34" s="1137"/>
      <c r="AA34" s="1137">
        <v>16</v>
      </c>
      <c r="AB34" s="1137"/>
      <c r="AC34" s="1137"/>
      <c r="AD34" s="1137"/>
      <c r="AE34" s="1138"/>
      <c r="AF34" s="1112">
        <v>16</v>
      </c>
      <c r="AG34" s="1113"/>
      <c r="AH34" s="1113"/>
      <c r="AI34" s="1113"/>
      <c r="AJ34" s="1114"/>
      <c r="AK34" s="1073">
        <v>338</v>
      </c>
      <c r="AL34" s="1064"/>
      <c r="AM34" s="1064"/>
      <c r="AN34" s="1064"/>
      <c r="AO34" s="1064"/>
      <c r="AP34" s="1064">
        <v>2586</v>
      </c>
      <c r="AQ34" s="1064"/>
      <c r="AR34" s="1064"/>
      <c r="AS34" s="1064"/>
      <c r="AT34" s="1064"/>
      <c r="AU34" s="1064">
        <v>2586</v>
      </c>
      <c r="AV34" s="1064"/>
      <c r="AW34" s="1064"/>
      <c r="AX34" s="1064"/>
      <c r="AY34" s="1064"/>
      <c r="AZ34" s="1135" t="s">
        <v>603</v>
      </c>
      <c r="BA34" s="1135"/>
      <c r="BB34" s="1135"/>
      <c r="BC34" s="1135"/>
      <c r="BD34" s="1135"/>
      <c r="BE34" s="1125" t="s">
        <v>413</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414</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392</v>
      </c>
      <c r="B63" s="1037" t="s">
        <v>415</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1941</v>
      </c>
      <c r="AG63" s="1052"/>
      <c r="AH63" s="1052"/>
      <c r="AI63" s="1052"/>
      <c r="AJ63" s="1123"/>
      <c r="AK63" s="1124"/>
      <c r="AL63" s="1056"/>
      <c r="AM63" s="1056"/>
      <c r="AN63" s="1056"/>
      <c r="AO63" s="1056"/>
      <c r="AP63" s="1052">
        <v>12730</v>
      </c>
      <c r="AQ63" s="1052"/>
      <c r="AR63" s="1052"/>
      <c r="AS63" s="1052"/>
      <c r="AT63" s="1052"/>
      <c r="AU63" s="1052">
        <v>9518</v>
      </c>
      <c r="AV63" s="1052"/>
      <c r="AW63" s="1052"/>
      <c r="AX63" s="1052"/>
      <c r="AY63" s="1052"/>
      <c r="AZ63" s="1118"/>
      <c r="BA63" s="1118"/>
      <c r="BB63" s="1118"/>
      <c r="BC63" s="1118"/>
      <c r="BD63" s="1118"/>
      <c r="BE63" s="1053"/>
      <c r="BF63" s="1053"/>
      <c r="BG63" s="1053"/>
      <c r="BH63" s="1053"/>
      <c r="BI63" s="1054"/>
      <c r="BJ63" s="1119" t="s">
        <v>416</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418</v>
      </c>
      <c r="B66" s="1089"/>
      <c r="C66" s="1089"/>
      <c r="D66" s="1089"/>
      <c r="E66" s="1089"/>
      <c r="F66" s="1089"/>
      <c r="G66" s="1089"/>
      <c r="H66" s="1089"/>
      <c r="I66" s="1089"/>
      <c r="J66" s="1089"/>
      <c r="K66" s="1089"/>
      <c r="L66" s="1089"/>
      <c r="M66" s="1089"/>
      <c r="N66" s="1089"/>
      <c r="O66" s="1089"/>
      <c r="P66" s="1090"/>
      <c r="Q66" s="1094" t="s">
        <v>419</v>
      </c>
      <c r="R66" s="1095"/>
      <c r="S66" s="1095"/>
      <c r="T66" s="1095"/>
      <c r="U66" s="1096"/>
      <c r="V66" s="1094" t="s">
        <v>420</v>
      </c>
      <c r="W66" s="1095"/>
      <c r="X66" s="1095"/>
      <c r="Y66" s="1095"/>
      <c r="Z66" s="1096"/>
      <c r="AA66" s="1094" t="s">
        <v>421</v>
      </c>
      <c r="AB66" s="1095"/>
      <c r="AC66" s="1095"/>
      <c r="AD66" s="1095"/>
      <c r="AE66" s="1096"/>
      <c r="AF66" s="1100" t="s">
        <v>422</v>
      </c>
      <c r="AG66" s="1101"/>
      <c r="AH66" s="1101"/>
      <c r="AI66" s="1101"/>
      <c r="AJ66" s="1102"/>
      <c r="AK66" s="1094" t="s">
        <v>401</v>
      </c>
      <c r="AL66" s="1089"/>
      <c r="AM66" s="1089"/>
      <c r="AN66" s="1089"/>
      <c r="AO66" s="1090"/>
      <c r="AP66" s="1094" t="s">
        <v>423</v>
      </c>
      <c r="AQ66" s="1095"/>
      <c r="AR66" s="1095"/>
      <c r="AS66" s="1095"/>
      <c r="AT66" s="1096"/>
      <c r="AU66" s="1094" t="s">
        <v>424</v>
      </c>
      <c r="AV66" s="1095"/>
      <c r="AW66" s="1095"/>
      <c r="AX66" s="1095"/>
      <c r="AY66" s="1096"/>
      <c r="AZ66" s="1094" t="s">
        <v>380</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8" t="s">
        <v>604</v>
      </c>
      <c r="C68" s="1079"/>
      <c r="D68" s="1079"/>
      <c r="E68" s="1079"/>
      <c r="F68" s="1079"/>
      <c r="G68" s="1079"/>
      <c r="H68" s="1079"/>
      <c r="I68" s="1079"/>
      <c r="J68" s="1079"/>
      <c r="K68" s="1079"/>
      <c r="L68" s="1079"/>
      <c r="M68" s="1079"/>
      <c r="N68" s="1079"/>
      <c r="O68" s="1079"/>
      <c r="P68" s="1080"/>
      <c r="Q68" s="1081">
        <v>303</v>
      </c>
      <c r="R68" s="1075"/>
      <c r="S68" s="1075"/>
      <c r="T68" s="1075"/>
      <c r="U68" s="1075"/>
      <c r="V68" s="1075">
        <v>284</v>
      </c>
      <c r="W68" s="1075"/>
      <c r="X68" s="1075"/>
      <c r="Y68" s="1075"/>
      <c r="Z68" s="1075"/>
      <c r="AA68" s="1075">
        <v>19</v>
      </c>
      <c r="AB68" s="1075"/>
      <c r="AC68" s="1075"/>
      <c r="AD68" s="1075"/>
      <c r="AE68" s="1075"/>
      <c r="AF68" s="1075">
        <v>19</v>
      </c>
      <c r="AG68" s="1075"/>
      <c r="AH68" s="1075"/>
      <c r="AI68" s="1075"/>
      <c r="AJ68" s="1075"/>
      <c r="AK68" s="1075">
        <v>88</v>
      </c>
      <c r="AL68" s="1075"/>
      <c r="AM68" s="1075"/>
      <c r="AN68" s="1075"/>
      <c r="AO68" s="1075"/>
      <c r="AP68" s="1075" t="s">
        <v>598</v>
      </c>
      <c r="AQ68" s="1075"/>
      <c r="AR68" s="1075"/>
      <c r="AS68" s="1075"/>
      <c r="AT68" s="1075"/>
      <c r="AU68" s="1075" t="s">
        <v>598</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605</v>
      </c>
      <c r="C69" s="1068"/>
      <c r="D69" s="1068"/>
      <c r="E69" s="1068"/>
      <c r="F69" s="1068"/>
      <c r="G69" s="1068"/>
      <c r="H69" s="1068"/>
      <c r="I69" s="1068"/>
      <c r="J69" s="1068"/>
      <c r="K69" s="1068"/>
      <c r="L69" s="1068"/>
      <c r="M69" s="1068"/>
      <c r="N69" s="1068"/>
      <c r="O69" s="1068"/>
      <c r="P69" s="1069"/>
      <c r="Q69" s="1070">
        <v>6335</v>
      </c>
      <c r="R69" s="1064"/>
      <c r="S69" s="1064"/>
      <c r="T69" s="1064"/>
      <c r="U69" s="1064"/>
      <c r="V69" s="1064">
        <v>4962</v>
      </c>
      <c r="W69" s="1064"/>
      <c r="X69" s="1064"/>
      <c r="Y69" s="1064"/>
      <c r="Z69" s="1064"/>
      <c r="AA69" s="1064">
        <v>1373</v>
      </c>
      <c r="AB69" s="1064"/>
      <c r="AC69" s="1064"/>
      <c r="AD69" s="1064"/>
      <c r="AE69" s="1064"/>
      <c r="AF69" s="1064">
        <v>1373</v>
      </c>
      <c r="AG69" s="1064"/>
      <c r="AH69" s="1064"/>
      <c r="AI69" s="1064"/>
      <c r="AJ69" s="1064"/>
      <c r="AK69" s="1064" t="s">
        <v>597</v>
      </c>
      <c r="AL69" s="1064"/>
      <c r="AM69" s="1064"/>
      <c r="AN69" s="1064"/>
      <c r="AO69" s="1064"/>
      <c r="AP69" s="1064" t="s">
        <v>598</v>
      </c>
      <c r="AQ69" s="1064"/>
      <c r="AR69" s="1064"/>
      <c r="AS69" s="1064"/>
      <c r="AT69" s="1064"/>
      <c r="AU69" s="1064" t="s">
        <v>598</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t="s">
        <v>606</v>
      </c>
      <c r="C70" s="1068"/>
      <c r="D70" s="1068"/>
      <c r="E70" s="1068"/>
      <c r="F70" s="1068"/>
      <c r="G70" s="1068"/>
      <c r="H70" s="1068"/>
      <c r="I70" s="1068"/>
      <c r="J70" s="1068"/>
      <c r="K70" s="1068"/>
      <c r="L70" s="1068"/>
      <c r="M70" s="1068"/>
      <c r="N70" s="1068"/>
      <c r="O70" s="1068"/>
      <c r="P70" s="1069"/>
      <c r="Q70" s="1070">
        <v>895</v>
      </c>
      <c r="R70" s="1064"/>
      <c r="S70" s="1064"/>
      <c r="T70" s="1064"/>
      <c r="U70" s="1064"/>
      <c r="V70" s="1064">
        <v>894</v>
      </c>
      <c r="W70" s="1064"/>
      <c r="X70" s="1064"/>
      <c r="Y70" s="1064"/>
      <c r="Z70" s="1064"/>
      <c r="AA70" s="1064">
        <v>1</v>
      </c>
      <c r="AB70" s="1064"/>
      <c r="AC70" s="1064"/>
      <c r="AD70" s="1064"/>
      <c r="AE70" s="1064"/>
      <c r="AF70" s="1064">
        <v>1</v>
      </c>
      <c r="AG70" s="1064"/>
      <c r="AH70" s="1064"/>
      <c r="AI70" s="1064"/>
      <c r="AJ70" s="1064"/>
      <c r="AK70" s="1064" t="s">
        <v>597</v>
      </c>
      <c r="AL70" s="1064"/>
      <c r="AM70" s="1064"/>
      <c r="AN70" s="1064"/>
      <c r="AO70" s="1064"/>
      <c r="AP70" s="1064" t="s">
        <v>598</v>
      </c>
      <c r="AQ70" s="1064"/>
      <c r="AR70" s="1064"/>
      <c r="AS70" s="1064"/>
      <c r="AT70" s="1064"/>
      <c r="AU70" s="1064" t="s">
        <v>598</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t="s">
        <v>607</v>
      </c>
      <c r="C71" s="1068"/>
      <c r="D71" s="1068"/>
      <c r="E71" s="1068"/>
      <c r="F71" s="1068"/>
      <c r="G71" s="1068"/>
      <c r="H71" s="1068"/>
      <c r="I71" s="1068"/>
      <c r="J71" s="1068"/>
      <c r="K71" s="1068"/>
      <c r="L71" s="1068"/>
      <c r="M71" s="1068"/>
      <c r="N71" s="1068"/>
      <c r="O71" s="1068"/>
      <c r="P71" s="1069"/>
      <c r="Q71" s="1070">
        <v>66</v>
      </c>
      <c r="R71" s="1064"/>
      <c r="S71" s="1064"/>
      <c r="T71" s="1064"/>
      <c r="U71" s="1064"/>
      <c r="V71" s="1064">
        <v>65</v>
      </c>
      <c r="W71" s="1064"/>
      <c r="X71" s="1064"/>
      <c r="Y71" s="1064"/>
      <c r="Z71" s="1064"/>
      <c r="AA71" s="1064">
        <v>1</v>
      </c>
      <c r="AB71" s="1064"/>
      <c r="AC71" s="1064"/>
      <c r="AD71" s="1064"/>
      <c r="AE71" s="1064"/>
      <c r="AF71" s="1064">
        <v>1</v>
      </c>
      <c r="AG71" s="1064"/>
      <c r="AH71" s="1064"/>
      <c r="AI71" s="1064"/>
      <c r="AJ71" s="1064"/>
      <c r="AK71" s="1064">
        <v>27</v>
      </c>
      <c r="AL71" s="1064"/>
      <c r="AM71" s="1064"/>
      <c r="AN71" s="1064"/>
      <c r="AO71" s="1064"/>
      <c r="AP71" s="1064" t="s">
        <v>598</v>
      </c>
      <c r="AQ71" s="1064"/>
      <c r="AR71" s="1064"/>
      <c r="AS71" s="1064"/>
      <c r="AT71" s="1064"/>
      <c r="AU71" s="1064" t="s">
        <v>598</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t="s">
        <v>608</v>
      </c>
      <c r="C72" s="1068"/>
      <c r="D72" s="1068"/>
      <c r="E72" s="1068"/>
      <c r="F72" s="1068"/>
      <c r="G72" s="1068"/>
      <c r="H72" s="1068"/>
      <c r="I72" s="1068"/>
      <c r="J72" s="1068"/>
      <c r="K72" s="1068"/>
      <c r="L72" s="1068"/>
      <c r="M72" s="1068"/>
      <c r="N72" s="1068"/>
      <c r="O72" s="1068"/>
      <c r="P72" s="1069"/>
      <c r="Q72" s="1070">
        <v>8</v>
      </c>
      <c r="R72" s="1064"/>
      <c r="S72" s="1064"/>
      <c r="T72" s="1064"/>
      <c r="U72" s="1064"/>
      <c r="V72" s="1064">
        <v>7</v>
      </c>
      <c r="W72" s="1064"/>
      <c r="X72" s="1064"/>
      <c r="Y72" s="1064"/>
      <c r="Z72" s="1064"/>
      <c r="AA72" s="1064">
        <v>1</v>
      </c>
      <c r="AB72" s="1064"/>
      <c r="AC72" s="1064"/>
      <c r="AD72" s="1064"/>
      <c r="AE72" s="1064"/>
      <c r="AF72" s="1064">
        <v>1</v>
      </c>
      <c r="AG72" s="1064"/>
      <c r="AH72" s="1064"/>
      <c r="AI72" s="1064"/>
      <c r="AJ72" s="1064"/>
      <c r="AK72" s="1064" t="s">
        <v>618</v>
      </c>
      <c r="AL72" s="1064"/>
      <c r="AM72" s="1064"/>
      <c r="AN72" s="1064"/>
      <c r="AO72" s="1064"/>
      <c r="AP72" s="1064" t="s">
        <v>598</v>
      </c>
      <c r="AQ72" s="1064"/>
      <c r="AR72" s="1064"/>
      <c r="AS72" s="1064"/>
      <c r="AT72" s="1064"/>
      <c r="AU72" s="1064" t="s">
        <v>598</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t="s">
        <v>609</v>
      </c>
      <c r="C73" s="1068"/>
      <c r="D73" s="1068"/>
      <c r="E73" s="1068"/>
      <c r="F73" s="1068"/>
      <c r="G73" s="1068"/>
      <c r="H73" s="1068"/>
      <c r="I73" s="1068"/>
      <c r="J73" s="1068"/>
      <c r="K73" s="1068"/>
      <c r="L73" s="1068"/>
      <c r="M73" s="1068"/>
      <c r="N73" s="1068"/>
      <c r="O73" s="1068"/>
      <c r="P73" s="1069"/>
      <c r="Q73" s="1070">
        <v>3</v>
      </c>
      <c r="R73" s="1064"/>
      <c r="S73" s="1064"/>
      <c r="T73" s="1064"/>
      <c r="U73" s="1064"/>
      <c r="V73" s="1064">
        <v>2</v>
      </c>
      <c r="W73" s="1064"/>
      <c r="X73" s="1064"/>
      <c r="Y73" s="1064"/>
      <c r="Z73" s="1064"/>
      <c r="AA73" s="1064">
        <v>1</v>
      </c>
      <c r="AB73" s="1064"/>
      <c r="AC73" s="1064"/>
      <c r="AD73" s="1064"/>
      <c r="AE73" s="1064"/>
      <c r="AF73" s="1064">
        <v>1</v>
      </c>
      <c r="AG73" s="1064"/>
      <c r="AH73" s="1064"/>
      <c r="AI73" s="1064"/>
      <c r="AJ73" s="1064"/>
      <c r="AK73" s="1064" t="s">
        <v>597</v>
      </c>
      <c r="AL73" s="1064"/>
      <c r="AM73" s="1064"/>
      <c r="AN73" s="1064"/>
      <c r="AO73" s="1064"/>
      <c r="AP73" s="1064" t="s">
        <v>598</v>
      </c>
      <c r="AQ73" s="1064"/>
      <c r="AR73" s="1064"/>
      <c r="AS73" s="1064"/>
      <c r="AT73" s="1064"/>
      <c r="AU73" s="1064" t="s">
        <v>598</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t="s">
        <v>610</v>
      </c>
      <c r="C74" s="1068"/>
      <c r="D74" s="1068"/>
      <c r="E74" s="1068"/>
      <c r="F74" s="1068"/>
      <c r="G74" s="1068"/>
      <c r="H74" s="1068"/>
      <c r="I74" s="1068"/>
      <c r="J74" s="1068"/>
      <c r="K74" s="1068"/>
      <c r="L74" s="1068"/>
      <c r="M74" s="1068"/>
      <c r="N74" s="1068"/>
      <c r="O74" s="1068"/>
      <c r="P74" s="1069"/>
      <c r="Q74" s="1070">
        <v>266</v>
      </c>
      <c r="R74" s="1064"/>
      <c r="S74" s="1064"/>
      <c r="T74" s="1064"/>
      <c r="U74" s="1064"/>
      <c r="V74" s="1064">
        <v>257</v>
      </c>
      <c r="W74" s="1064"/>
      <c r="X74" s="1064"/>
      <c r="Y74" s="1064"/>
      <c r="Z74" s="1064"/>
      <c r="AA74" s="1064">
        <v>9</v>
      </c>
      <c r="AB74" s="1064"/>
      <c r="AC74" s="1064"/>
      <c r="AD74" s="1064"/>
      <c r="AE74" s="1064"/>
      <c r="AF74" s="1064">
        <v>9</v>
      </c>
      <c r="AG74" s="1064"/>
      <c r="AH74" s="1064"/>
      <c r="AI74" s="1064"/>
      <c r="AJ74" s="1064"/>
      <c r="AK74" s="1064">
        <v>0</v>
      </c>
      <c r="AL74" s="1064"/>
      <c r="AM74" s="1064"/>
      <c r="AN74" s="1064"/>
      <c r="AO74" s="1064"/>
      <c r="AP74" s="1064">
        <v>953</v>
      </c>
      <c r="AQ74" s="1064"/>
      <c r="AR74" s="1064"/>
      <c r="AS74" s="1064"/>
      <c r="AT74" s="1064"/>
      <c r="AU74" s="1064">
        <v>43</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t="s">
        <v>611</v>
      </c>
      <c r="C75" s="1068"/>
      <c r="D75" s="1068"/>
      <c r="E75" s="1068"/>
      <c r="F75" s="1068"/>
      <c r="G75" s="1068"/>
      <c r="H75" s="1068"/>
      <c r="I75" s="1068"/>
      <c r="J75" s="1068"/>
      <c r="K75" s="1068"/>
      <c r="L75" s="1068"/>
      <c r="M75" s="1068"/>
      <c r="N75" s="1068"/>
      <c r="O75" s="1068"/>
      <c r="P75" s="1069"/>
      <c r="Q75" s="1071">
        <v>196</v>
      </c>
      <c r="R75" s="1072"/>
      <c r="S75" s="1072"/>
      <c r="T75" s="1072"/>
      <c r="U75" s="1073"/>
      <c r="V75" s="1074">
        <v>196</v>
      </c>
      <c r="W75" s="1072"/>
      <c r="X75" s="1072"/>
      <c r="Y75" s="1072"/>
      <c r="Z75" s="1073"/>
      <c r="AA75" s="1074">
        <v>0</v>
      </c>
      <c r="AB75" s="1072"/>
      <c r="AC75" s="1072"/>
      <c r="AD75" s="1072"/>
      <c r="AE75" s="1073"/>
      <c r="AF75" s="1074">
        <v>0</v>
      </c>
      <c r="AG75" s="1072"/>
      <c r="AH75" s="1072"/>
      <c r="AI75" s="1072"/>
      <c r="AJ75" s="1073"/>
      <c r="AK75" s="1074" t="s">
        <v>597</v>
      </c>
      <c r="AL75" s="1072"/>
      <c r="AM75" s="1072"/>
      <c r="AN75" s="1072"/>
      <c r="AO75" s="1073"/>
      <c r="AP75" s="1064" t="s">
        <v>598</v>
      </c>
      <c r="AQ75" s="1064"/>
      <c r="AR75" s="1064"/>
      <c r="AS75" s="1064"/>
      <c r="AT75" s="1064"/>
      <c r="AU75" s="1064" t="s">
        <v>598</v>
      </c>
      <c r="AV75" s="1064"/>
      <c r="AW75" s="1064"/>
      <c r="AX75" s="1064"/>
      <c r="AY75" s="1064"/>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t="s">
        <v>612</v>
      </c>
      <c r="C76" s="1068"/>
      <c r="D76" s="1068"/>
      <c r="E76" s="1068"/>
      <c r="F76" s="1068"/>
      <c r="G76" s="1068"/>
      <c r="H76" s="1068"/>
      <c r="I76" s="1068"/>
      <c r="J76" s="1068"/>
      <c r="K76" s="1068"/>
      <c r="L76" s="1068"/>
      <c r="M76" s="1068"/>
      <c r="N76" s="1068"/>
      <c r="O76" s="1068"/>
      <c r="P76" s="1069"/>
      <c r="Q76" s="1071">
        <v>19004</v>
      </c>
      <c r="R76" s="1072"/>
      <c r="S76" s="1072"/>
      <c r="T76" s="1072"/>
      <c r="U76" s="1073"/>
      <c r="V76" s="1074">
        <v>18500</v>
      </c>
      <c r="W76" s="1072"/>
      <c r="X76" s="1072"/>
      <c r="Y76" s="1072"/>
      <c r="Z76" s="1073"/>
      <c r="AA76" s="1074">
        <v>504</v>
      </c>
      <c r="AB76" s="1072"/>
      <c r="AC76" s="1072"/>
      <c r="AD76" s="1072"/>
      <c r="AE76" s="1073"/>
      <c r="AF76" s="1074">
        <v>504</v>
      </c>
      <c r="AG76" s="1072"/>
      <c r="AH76" s="1072"/>
      <c r="AI76" s="1072"/>
      <c r="AJ76" s="1073"/>
      <c r="AK76" s="1074">
        <v>103</v>
      </c>
      <c r="AL76" s="1072"/>
      <c r="AM76" s="1072"/>
      <c r="AN76" s="1072"/>
      <c r="AO76" s="1073"/>
      <c r="AP76" s="1064" t="s">
        <v>598</v>
      </c>
      <c r="AQ76" s="1064"/>
      <c r="AR76" s="1064"/>
      <c r="AS76" s="1064"/>
      <c r="AT76" s="1064"/>
      <c r="AU76" s="1064" t="s">
        <v>598</v>
      </c>
      <c r="AV76" s="1064"/>
      <c r="AW76" s="1064"/>
      <c r="AX76" s="1064"/>
      <c r="AY76" s="1064"/>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t="s">
        <v>613</v>
      </c>
      <c r="C77" s="1068"/>
      <c r="D77" s="1068"/>
      <c r="E77" s="1068"/>
      <c r="F77" s="1068"/>
      <c r="G77" s="1068"/>
      <c r="H77" s="1068"/>
      <c r="I77" s="1068"/>
      <c r="J77" s="1068"/>
      <c r="K77" s="1068"/>
      <c r="L77" s="1068"/>
      <c r="M77" s="1068"/>
      <c r="N77" s="1068"/>
      <c r="O77" s="1068"/>
      <c r="P77" s="1069"/>
      <c r="Q77" s="1071">
        <v>226</v>
      </c>
      <c r="R77" s="1072"/>
      <c r="S77" s="1072"/>
      <c r="T77" s="1072"/>
      <c r="U77" s="1073"/>
      <c r="V77" s="1074">
        <v>149</v>
      </c>
      <c r="W77" s="1072"/>
      <c r="X77" s="1072"/>
      <c r="Y77" s="1072"/>
      <c r="Z77" s="1073"/>
      <c r="AA77" s="1074">
        <v>77</v>
      </c>
      <c r="AB77" s="1072"/>
      <c r="AC77" s="1072"/>
      <c r="AD77" s="1072"/>
      <c r="AE77" s="1073"/>
      <c r="AF77" s="1074">
        <v>77</v>
      </c>
      <c r="AG77" s="1072"/>
      <c r="AH77" s="1072"/>
      <c r="AI77" s="1072"/>
      <c r="AJ77" s="1073"/>
      <c r="AK77" s="1074" t="s">
        <v>597</v>
      </c>
      <c r="AL77" s="1072"/>
      <c r="AM77" s="1072"/>
      <c r="AN77" s="1072"/>
      <c r="AO77" s="1073"/>
      <c r="AP77" s="1064" t="s">
        <v>598</v>
      </c>
      <c r="AQ77" s="1064"/>
      <c r="AR77" s="1064"/>
      <c r="AS77" s="1064"/>
      <c r="AT77" s="1064"/>
      <c r="AU77" s="1064" t="s">
        <v>598</v>
      </c>
      <c r="AV77" s="1064"/>
      <c r="AW77" s="1064"/>
      <c r="AX77" s="1064"/>
      <c r="AY77" s="1064"/>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t="s">
        <v>614</v>
      </c>
      <c r="C78" s="1068"/>
      <c r="D78" s="1068"/>
      <c r="E78" s="1068"/>
      <c r="F78" s="1068"/>
      <c r="G78" s="1068"/>
      <c r="H78" s="1068"/>
      <c r="I78" s="1068"/>
      <c r="J78" s="1068"/>
      <c r="K78" s="1068"/>
      <c r="L78" s="1068"/>
      <c r="M78" s="1068"/>
      <c r="N78" s="1068"/>
      <c r="O78" s="1068"/>
      <c r="P78" s="1069"/>
      <c r="Q78" s="1070">
        <v>33</v>
      </c>
      <c r="R78" s="1064"/>
      <c r="S78" s="1064"/>
      <c r="T78" s="1064"/>
      <c r="U78" s="1064"/>
      <c r="V78" s="1064">
        <v>25</v>
      </c>
      <c r="W78" s="1064"/>
      <c r="X78" s="1064"/>
      <c r="Y78" s="1064"/>
      <c r="Z78" s="1064"/>
      <c r="AA78" s="1064">
        <v>7</v>
      </c>
      <c r="AB78" s="1064"/>
      <c r="AC78" s="1064"/>
      <c r="AD78" s="1064"/>
      <c r="AE78" s="1064"/>
      <c r="AF78" s="1064">
        <v>7</v>
      </c>
      <c r="AG78" s="1064"/>
      <c r="AH78" s="1064"/>
      <c r="AI78" s="1064"/>
      <c r="AJ78" s="1064"/>
      <c r="AK78" s="1064" t="s">
        <v>619</v>
      </c>
      <c r="AL78" s="1064"/>
      <c r="AM78" s="1064"/>
      <c r="AN78" s="1064"/>
      <c r="AO78" s="1064"/>
      <c r="AP78" s="1064" t="s">
        <v>598</v>
      </c>
      <c r="AQ78" s="1064"/>
      <c r="AR78" s="1064"/>
      <c r="AS78" s="1064"/>
      <c r="AT78" s="1064"/>
      <c r="AU78" s="1064" t="s">
        <v>598</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t="s">
        <v>615</v>
      </c>
      <c r="C79" s="1068"/>
      <c r="D79" s="1068"/>
      <c r="E79" s="1068"/>
      <c r="F79" s="1068"/>
      <c r="G79" s="1068"/>
      <c r="H79" s="1068"/>
      <c r="I79" s="1068"/>
      <c r="J79" s="1068"/>
      <c r="K79" s="1068"/>
      <c r="L79" s="1068"/>
      <c r="M79" s="1068"/>
      <c r="N79" s="1068"/>
      <c r="O79" s="1068"/>
      <c r="P79" s="1069"/>
      <c r="Q79" s="1070">
        <v>193</v>
      </c>
      <c r="R79" s="1064"/>
      <c r="S79" s="1064"/>
      <c r="T79" s="1064"/>
      <c r="U79" s="1064"/>
      <c r="V79" s="1064">
        <v>189</v>
      </c>
      <c r="W79" s="1064"/>
      <c r="X79" s="1064"/>
      <c r="Y79" s="1064"/>
      <c r="Z79" s="1064"/>
      <c r="AA79" s="1064">
        <v>4</v>
      </c>
      <c r="AB79" s="1064"/>
      <c r="AC79" s="1064"/>
      <c r="AD79" s="1064"/>
      <c r="AE79" s="1064"/>
      <c r="AF79" s="1064">
        <v>4</v>
      </c>
      <c r="AG79" s="1064"/>
      <c r="AH79" s="1064"/>
      <c r="AI79" s="1064"/>
      <c r="AJ79" s="1064"/>
      <c r="AK79" s="1064" t="s">
        <v>597</v>
      </c>
      <c r="AL79" s="1064"/>
      <c r="AM79" s="1064"/>
      <c r="AN79" s="1064"/>
      <c r="AO79" s="1064"/>
      <c r="AP79" s="1064" t="s">
        <v>598</v>
      </c>
      <c r="AQ79" s="1064"/>
      <c r="AR79" s="1064"/>
      <c r="AS79" s="1064"/>
      <c r="AT79" s="1064"/>
      <c r="AU79" s="1064" t="s">
        <v>598</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t="s">
        <v>616</v>
      </c>
      <c r="C80" s="1068"/>
      <c r="D80" s="1068"/>
      <c r="E80" s="1068"/>
      <c r="F80" s="1068"/>
      <c r="G80" s="1068"/>
      <c r="H80" s="1068"/>
      <c r="I80" s="1068"/>
      <c r="J80" s="1068"/>
      <c r="K80" s="1068"/>
      <c r="L80" s="1068"/>
      <c r="M80" s="1068"/>
      <c r="N80" s="1068"/>
      <c r="O80" s="1068"/>
      <c r="P80" s="1069"/>
      <c r="Q80" s="1070">
        <v>232346</v>
      </c>
      <c r="R80" s="1064"/>
      <c r="S80" s="1064"/>
      <c r="T80" s="1064"/>
      <c r="U80" s="1064"/>
      <c r="V80" s="1064">
        <v>223330</v>
      </c>
      <c r="W80" s="1064"/>
      <c r="X80" s="1064"/>
      <c r="Y80" s="1064"/>
      <c r="Z80" s="1064"/>
      <c r="AA80" s="1064">
        <v>9016</v>
      </c>
      <c r="AB80" s="1064"/>
      <c r="AC80" s="1064"/>
      <c r="AD80" s="1064"/>
      <c r="AE80" s="1064"/>
      <c r="AF80" s="1064">
        <v>9016</v>
      </c>
      <c r="AG80" s="1064"/>
      <c r="AH80" s="1064"/>
      <c r="AI80" s="1064"/>
      <c r="AJ80" s="1064"/>
      <c r="AK80" s="1064">
        <v>1138</v>
      </c>
      <c r="AL80" s="1064"/>
      <c r="AM80" s="1064"/>
      <c r="AN80" s="1064"/>
      <c r="AO80" s="1064"/>
      <c r="AP80" s="1064" t="s">
        <v>617</v>
      </c>
      <c r="AQ80" s="1064"/>
      <c r="AR80" s="1064"/>
      <c r="AS80" s="1064"/>
      <c r="AT80" s="1064"/>
      <c r="AU80" s="1064" t="s">
        <v>617</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392</v>
      </c>
      <c r="B88" s="1037" t="s">
        <v>425</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11013</v>
      </c>
      <c r="AG88" s="1052"/>
      <c r="AH88" s="1052"/>
      <c r="AI88" s="1052"/>
      <c r="AJ88" s="1052"/>
      <c r="AK88" s="1056"/>
      <c r="AL88" s="1056"/>
      <c r="AM88" s="1056"/>
      <c r="AN88" s="1056"/>
      <c r="AO88" s="1056"/>
      <c r="AP88" s="1052">
        <v>953</v>
      </c>
      <c r="AQ88" s="1052"/>
      <c r="AR88" s="1052"/>
      <c r="AS88" s="1052"/>
      <c r="AT88" s="1052"/>
      <c r="AU88" s="1052">
        <v>43</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37" t="s">
        <v>426</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36</v>
      </c>
      <c r="CS102" s="1044"/>
      <c r="CT102" s="1044"/>
      <c r="CU102" s="1044"/>
      <c r="CV102" s="1045"/>
      <c r="CW102" s="1043">
        <v>31</v>
      </c>
      <c r="CX102" s="1044"/>
      <c r="CY102" s="1044"/>
      <c r="CZ102" s="1044"/>
      <c r="DA102" s="1045"/>
      <c r="DB102" s="1043">
        <v>230</v>
      </c>
      <c r="DC102" s="1044"/>
      <c r="DD102" s="1044"/>
      <c r="DE102" s="1044"/>
      <c r="DF102" s="1045"/>
      <c r="DG102" s="1043" t="s">
        <v>598</v>
      </c>
      <c r="DH102" s="1044"/>
      <c r="DI102" s="1044"/>
      <c r="DJ102" s="1044"/>
      <c r="DK102" s="1045"/>
      <c r="DL102" s="1043" t="s">
        <v>598</v>
      </c>
      <c r="DM102" s="1044"/>
      <c r="DN102" s="1044"/>
      <c r="DO102" s="1044"/>
      <c r="DP102" s="1045"/>
      <c r="DQ102" s="1043">
        <v>25</v>
      </c>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427</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428</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431</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432</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433</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434</v>
      </c>
      <c r="AB109" s="987"/>
      <c r="AC109" s="987"/>
      <c r="AD109" s="987"/>
      <c r="AE109" s="988"/>
      <c r="AF109" s="989" t="s">
        <v>310</v>
      </c>
      <c r="AG109" s="987"/>
      <c r="AH109" s="987"/>
      <c r="AI109" s="987"/>
      <c r="AJ109" s="988"/>
      <c r="AK109" s="989" t="s">
        <v>309</v>
      </c>
      <c r="AL109" s="987"/>
      <c r="AM109" s="987"/>
      <c r="AN109" s="987"/>
      <c r="AO109" s="988"/>
      <c r="AP109" s="989" t="s">
        <v>435</v>
      </c>
      <c r="AQ109" s="987"/>
      <c r="AR109" s="987"/>
      <c r="AS109" s="987"/>
      <c r="AT109" s="1018"/>
      <c r="AU109" s="986" t="s">
        <v>433</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434</v>
      </c>
      <c r="BR109" s="987"/>
      <c r="BS109" s="987"/>
      <c r="BT109" s="987"/>
      <c r="BU109" s="988"/>
      <c r="BV109" s="989" t="s">
        <v>310</v>
      </c>
      <c r="BW109" s="987"/>
      <c r="BX109" s="987"/>
      <c r="BY109" s="987"/>
      <c r="BZ109" s="988"/>
      <c r="CA109" s="989" t="s">
        <v>309</v>
      </c>
      <c r="CB109" s="987"/>
      <c r="CC109" s="987"/>
      <c r="CD109" s="987"/>
      <c r="CE109" s="988"/>
      <c r="CF109" s="1025" t="s">
        <v>435</v>
      </c>
      <c r="CG109" s="1025"/>
      <c r="CH109" s="1025"/>
      <c r="CI109" s="1025"/>
      <c r="CJ109" s="1025"/>
      <c r="CK109" s="989" t="s">
        <v>436</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434</v>
      </c>
      <c r="DH109" s="987"/>
      <c r="DI109" s="987"/>
      <c r="DJ109" s="987"/>
      <c r="DK109" s="988"/>
      <c r="DL109" s="989" t="s">
        <v>310</v>
      </c>
      <c r="DM109" s="987"/>
      <c r="DN109" s="987"/>
      <c r="DO109" s="987"/>
      <c r="DP109" s="988"/>
      <c r="DQ109" s="989" t="s">
        <v>309</v>
      </c>
      <c r="DR109" s="987"/>
      <c r="DS109" s="987"/>
      <c r="DT109" s="987"/>
      <c r="DU109" s="988"/>
      <c r="DV109" s="989" t="s">
        <v>435</v>
      </c>
      <c r="DW109" s="987"/>
      <c r="DX109" s="987"/>
      <c r="DY109" s="987"/>
      <c r="DZ109" s="1018"/>
    </row>
    <row r="110" spans="1:131" s="247" customFormat="1" ht="26.25" customHeight="1" x14ac:dyDescent="0.2">
      <c r="A110" s="889" t="s">
        <v>437</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2225775</v>
      </c>
      <c r="AB110" s="980"/>
      <c r="AC110" s="980"/>
      <c r="AD110" s="980"/>
      <c r="AE110" s="981"/>
      <c r="AF110" s="982">
        <v>2220687</v>
      </c>
      <c r="AG110" s="980"/>
      <c r="AH110" s="980"/>
      <c r="AI110" s="980"/>
      <c r="AJ110" s="981"/>
      <c r="AK110" s="982">
        <v>1858271</v>
      </c>
      <c r="AL110" s="980"/>
      <c r="AM110" s="980"/>
      <c r="AN110" s="980"/>
      <c r="AO110" s="981"/>
      <c r="AP110" s="983">
        <v>16.899999999999999</v>
      </c>
      <c r="AQ110" s="984"/>
      <c r="AR110" s="984"/>
      <c r="AS110" s="984"/>
      <c r="AT110" s="985"/>
      <c r="AU110" s="1019" t="s">
        <v>72</v>
      </c>
      <c r="AV110" s="1020"/>
      <c r="AW110" s="1020"/>
      <c r="AX110" s="1020"/>
      <c r="AY110" s="1020"/>
      <c r="AZ110" s="945" t="s">
        <v>438</v>
      </c>
      <c r="BA110" s="890"/>
      <c r="BB110" s="890"/>
      <c r="BC110" s="890"/>
      <c r="BD110" s="890"/>
      <c r="BE110" s="890"/>
      <c r="BF110" s="890"/>
      <c r="BG110" s="890"/>
      <c r="BH110" s="890"/>
      <c r="BI110" s="890"/>
      <c r="BJ110" s="890"/>
      <c r="BK110" s="890"/>
      <c r="BL110" s="890"/>
      <c r="BM110" s="890"/>
      <c r="BN110" s="890"/>
      <c r="BO110" s="890"/>
      <c r="BP110" s="891"/>
      <c r="BQ110" s="946">
        <v>16284745</v>
      </c>
      <c r="BR110" s="927"/>
      <c r="BS110" s="927"/>
      <c r="BT110" s="927"/>
      <c r="BU110" s="927"/>
      <c r="BV110" s="927">
        <v>15938808</v>
      </c>
      <c r="BW110" s="927"/>
      <c r="BX110" s="927"/>
      <c r="BY110" s="927"/>
      <c r="BZ110" s="927"/>
      <c r="CA110" s="927">
        <v>15658760</v>
      </c>
      <c r="CB110" s="927"/>
      <c r="CC110" s="927"/>
      <c r="CD110" s="927"/>
      <c r="CE110" s="927"/>
      <c r="CF110" s="951">
        <v>142.69999999999999</v>
      </c>
      <c r="CG110" s="952"/>
      <c r="CH110" s="952"/>
      <c r="CI110" s="952"/>
      <c r="CJ110" s="952"/>
      <c r="CK110" s="1015" t="s">
        <v>439</v>
      </c>
      <c r="CL110" s="901"/>
      <c r="CM110" s="976" t="s">
        <v>440</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441</v>
      </c>
      <c r="DH110" s="927"/>
      <c r="DI110" s="927"/>
      <c r="DJ110" s="927"/>
      <c r="DK110" s="927"/>
      <c r="DL110" s="927" t="s">
        <v>442</v>
      </c>
      <c r="DM110" s="927"/>
      <c r="DN110" s="927"/>
      <c r="DO110" s="927"/>
      <c r="DP110" s="927"/>
      <c r="DQ110" s="927" t="s">
        <v>443</v>
      </c>
      <c r="DR110" s="927"/>
      <c r="DS110" s="927"/>
      <c r="DT110" s="927"/>
      <c r="DU110" s="927"/>
      <c r="DV110" s="928" t="s">
        <v>443</v>
      </c>
      <c r="DW110" s="928"/>
      <c r="DX110" s="928"/>
      <c r="DY110" s="928"/>
      <c r="DZ110" s="929"/>
    </row>
    <row r="111" spans="1:131" s="247" customFormat="1" ht="26.25" customHeight="1" x14ac:dyDescent="0.2">
      <c r="A111" s="856" t="s">
        <v>444</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445</v>
      </c>
      <c r="AB111" s="1008"/>
      <c r="AC111" s="1008"/>
      <c r="AD111" s="1008"/>
      <c r="AE111" s="1009"/>
      <c r="AF111" s="1010" t="s">
        <v>445</v>
      </c>
      <c r="AG111" s="1008"/>
      <c r="AH111" s="1008"/>
      <c r="AI111" s="1008"/>
      <c r="AJ111" s="1009"/>
      <c r="AK111" s="1010" t="s">
        <v>128</v>
      </c>
      <c r="AL111" s="1008"/>
      <c r="AM111" s="1008"/>
      <c r="AN111" s="1008"/>
      <c r="AO111" s="1009"/>
      <c r="AP111" s="1011" t="s">
        <v>441</v>
      </c>
      <c r="AQ111" s="1012"/>
      <c r="AR111" s="1012"/>
      <c r="AS111" s="1012"/>
      <c r="AT111" s="1013"/>
      <c r="AU111" s="1021"/>
      <c r="AV111" s="1022"/>
      <c r="AW111" s="1022"/>
      <c r="AX111" s="1022"/>
      <c r="AY111" s="1022"/>
      <c r="AZ111" s="897" t="s">
        <v>446</v>
      </c>
      <c r="BA111" s="832"/>
      <c r="BB111" s="832"/>
      <c r="BC111" s="832"/>
      <c r="BD111" s="832"/>
      <c r="BE111" s="832"/>
      <c r="BF111" s="832"/>
      <c r="BG111" s="832"/>
      <c r="BH111" s="832"/>
      <c r="BI111" s="832"/>
      <c r="BJ111" s="832"/>
      <c r="BK111" s="832"/>
      <c r="BL111" s="832"/>
      <c r="BM111" s="832"/>
      <c r="BN111" s="832"/>
      <c r="BO111" s="832"/>
      <c r="BP111" s="833"/>
      <c r="BQ111" s="898" t="s">
        <v>445</v>
      </c>
      <c r="BR111" s="899"/>
      <c r="BS111" s="899"/>
      <c r="BT111" s="899"/>
      <c r="BU111" s="899"/>
      <c r="BV111" s="899" t="s">
        <v>447</v>
      </c>
      <c r="BW111" s="899"/>
      <c r="BX111" s="899"/>
      <c r="BY111" s="899"/>
      <c r="BZ111" s="899"/>
      <c r="CA111" s="899" t="s">
        <v>445</v>
      </c>
      <c r="CB111" s="899"/>
      <c r="CC111" s="899"/>
      <c r="CD111" s="899"/>
      <c r="CE111" s="899"/>
      <c r="CF111" s="960" t="s">
        <v>448</v>
      </c>
      <c r="CG111" s="961"/>
      <c r="CH111" s="961"/>
      <c r="CI111" s="961"/>
      <c r="CJ111" s="961"/>
      <c r="CK111" s="1016"/>
      <c r="CL111" s="903"/>
      <c r="CM111" s="906" t="s">
        <v>449</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450</v>
      </c>
      <c r="DH111" s="899"/>
      <c r="DI111" s="899"/>
      <c r="DJ111" s="899"/>
      <c r="DK111" s="899"/>
      <c r="DL111" s="899" t="s">
        <v>448</v>
      </c>
      <c r="DM111" s="899"/>
      <c r="DN111" s="899"/>
      <c r="DO111" s="899"/>
      <c r="DP111" s="899"/>
      <c r="DQ111" s="899" t="s">
        <v>451</v>
      </c>
      <c r="DR111" s="899"/>
      <c r="DS111" s="899"/>
      <c r="DT111" s="899"/>
      <c r="DU111" s="899"/>
      <c r="DV111" s="876" t="s">
        <v>128</v>
      </c>
      <c r="DW111" s="876"/>
      <c r="DX111" s="876"/>
      <c r="DY111" s="876"/>
      <c r="DZ111" s="877"/>
    </row>
    <row r="112" spans="1:131" s="247" customFormat="1" ht="26.25" customHeight="1" x14ac:dyDescent="0.2">
      <c r="A112" s="1001" t="s">
        <v>452</v>
      </c>
      <c r="B112" s="1002"/>
      <c r="C112" s="832" t="s">
        <v>453</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454</v>
      </c>
      <c r="AB112" s="862"/>
      <c r="AC112" s="862"/>
      <c r="AD112" s="862"/>
      <c r="AE112" s="863"/>
      <c r="AF112" s="864" t="s">
        <v>247</v>
      </c>
      <c r="AG112" s="862"/>
      <c r="AH112" s="862"/>
      <c r="AI112" s="862"/>
      <c r="AJ112" s="863"/>
      <c r="AK112" s="864" t="s">
        <v>445</v>
      </c>
      <c r="AL112" s="862"/>
      <c r="AM112" s="862"/>
      <c r="AN112" s="862"/>
      <c r="AO112" s="863"/>
      <c r="AP112" s="909" t="s">
        <v>128</v>
      </c>
      <c r="AQ112" s="910"/>
      <c r="AR112" s="910"/>
      <c r="AS112" s="910"/>
      <c r="AT112" s="911"/>
      <c r="AU112" s="1021"/>
      <c r="AV112" s="1022"/>
      <c r="AW112" s="1022"/>
      <c r="AX112" s="1022"/>
      <c r="AY112" s="1022"/>
      <c r="AZ112" s="897" t="s">
        <v>455</v>
      </c>
      <c r="BA112" s="832"/>
      <c r="BB112" s="832"/>
      <c r="BC112" s="832"/>
      <c r="BD112" s="832"/>
      <c r="BE112" s="832"/>
      <c r="BF112" s="832"/>
      <c r="BG112" s="832"/>
      <c r="BH112" s="832"/>
      <c r="BI112" s="832"/>
      <c r="BJ112" s="832"/>
      <c r="BK112" s="832"/>
      <c r="BL112" s="832"/>
      <c r="BM112" s="832"/>
      <c r="BN112" s="832"/>
      <c r="BO112" s="832"/>
      <c r="BP112" s="833"/>
      <c r="BQ112" s="898">
        <v>10023324</v>
      </c>
      <c r="BR112" s="899"/>
      <c r="BS112" s="899"/>
      <c r="BT112" s="899"/>
      <c r="BU112" s="899"/>
      <c r="BV112" s="899">
        <v>9487012</v>
      </c>
      <c r="BW112" s="899"/>
      <c r="BX112" s="899"/>
      <c r="BY112" s="899"/>
      <c r="BZ112" s="899"/>
      <c r="CA112" s="899">
        <v>9518360</v>
      </c>
      <c r="CB112" s="899"/>
      <c r="CC112" s="899"/>
      <c r="CD112" s="899"/>
      <c r="CE112" s="899"/>
      <c r="CF112" s="960">
        <v>86.7</v>
      </c>
      <c r="CG112" s="961"/>
      <c r="CH112" s="961"/>
      <c r="CI112" s="961"/>
      <c r="CJ112" s="961"/>
      <c r="CK112" s="1016"/>
      <c r="CL112" s="903"/>
      <c r="CM112" s="906" t="s">
        <v>456</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443</v>
      </c>
      <c r="DH112" s="899"/>
      <c r="DI112" s="899"/>
      <c r="DJ112" s="899"/>
      <c r="DK112" s="899"/>
      <c r="DL112" s="899" t="s">
        <v>443</v>
      </c>
      <c r="DM112" s="899"/>
      <c r="DN112" s="899"/>
      <c r="DO112" s="899"/>
      <c r="DP112" s="899"/>
      <c r="DQ112" s="899" t="s">
        <v>128</v>
      </c>
      <c r="DR112" s="899"/>
      <c r="DS112" s="899"/>
      <c r="DT112" s="899"/>
      <c r="DU112" s="899"/>
      <c r="DV112" s="876" t="s">
        <v>451</v>
      </c>
      <c r="DW112" s="876"/>
      <c r="DX112" s="876"/>
      <c r="DY112" s="876"/>
      <c r="DZ112" s="877"/>
    </row>
    <row r="113" spans="1:130" s="247" customFormat="1" ht="26.25" customHeight="1" x14ac:dyDescent="0.2">
      <c r="A113" s="1003"/>
      <c r="B113" s="1004"/>
      <c r="C113" s="832" t="s">
        <v>457</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651355</v>
      </c>
      <c r="AB113" s="1008"/>
      <c r="AC113" s="1008"/>
      <c r="AD113" s="1008"/>
      <c r="AE113" s="1009"/>
      <c r="AF113" s="1010">
        <v>688718</v>
      </c>
      <c r="AG113" s="1008"/>
      <c r="AH113" s="1008"/>
      <c r="AI113" s="1008"/>
      <c r="AJ113" s="1009"/>
      <c r="AK113" s="1010">
        <v>705862</v>
      </c>
      <c r="AL113" s="1008"/>
      <c r="AM113" s="1008"/>
      <c r="AN113" s="1008"/>
      <c r="AO113" s="1009"/>
      <c r="AP113" s="1011">
        <v>6.4</v>
      </c>
      <c r="AQ113" s="1012"/>
      <c r="AR113" s="1012"/>
      <c r="AS113" s="1012"/>
      <c r="AT113" s="1013"/>
      <c r="AU113" s="1021"/>
      <c r="AV113" s="1022"/>
      <c r="AW113" s="1022"/>
      <c r="AX113" s="1022"/>
      <c r="AY113" s="1022"/>
      <c r="AZ113" s="897" t="s">
        <v>458</v>
      </c>
      <c r="BA113" s="832"/>
      <c r="BB113" s="832"/>
      <c r="BC113" s="832"/>
      <c r="BD113" s="832"/>
      <c r="BE113" s="832"/>
      <c r="BF113" s="832"/>
      <c r="BG113" s="832"/>
      <c r="BH113" s="832"/>
      <c r="BI113" s="832"/>
      <c r="BJ113" s="832"/>
      <c r="BK113" s="832"/>
      <c r="BL113" s="832"/>
      <c r="BM113" s="832"/>
      <c r="BN113" s="832"/>
      <c r="BO113" s="832"/>
      <c r="BP113" s="833"/>
      <c r="BQ113" s="898">
        <v>61710</v>
      </c>
      <c r="BR113" s="899"/>
      <c r="BS113" s="899"/>
      <c r="BT113" s="899"/>
      <c r="BU113" s="899"/>
      <c r="BV113" s="899">
        <v>52254</v>
      </c>
      <c r="BW113" s="899"/>
      <c r="BX113" s="899"/>
      <c r="BY113" s="899"/>
      <c r="BZ113" s="899"/>
      <c r="CA113" s="899">
        <v>42770</v>
      </c>
      <c r="CB113" s="899"/>
      <c r="CC113" s="899"/>
      <c r="CD113" s="899"/>
      <c r="CE113" s="899"/>
      <c r="CF113" s="960">
        <v>0.4</v>
      </c>
      <c r="CG113" s="961"/>
      <c r="CH113" s="961"/>
      <c r="CI113" s="961"/>
      <c r="CJ113" s="961"/>
      <c r="CK113" s="1016"/>
      <c r="CL113" s="903"/>
      <c r="CM113" s="906" t="s">
        <v>459</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445</v>
      </c>
      <c r="DH113" s="862"/>
      <c r="DI113" s="862"/>
      <c r="DJ113" s="862"/>
      <c r="DK113" s="863"/>
      <c r="DL113" s="864" t="s">
        <v>445</v>
      </c>
      <c r="DM113" s="862"/>
      <c r="DN113" s="862"/>
      <c r="DO113" s="862"/>
      <c r="DP113" s="863"/>
      <c r="DQ113" s="864" t="s">
        <v>247</v>
      </c>
      <c r="DR113" s="862"/>
      <c r="DS113" s="862"/>
      <c r="DT113" s="862"/>
      <c r="DU113" s="863"/>
      <c r="DV113" s="909" t="s">
        <v>443</v>
      </c>
      <c r="DW113" s="910"/>
      <c r="DX113" s="910"/>
      <c r="DY113" s="910"/>
      <c r="DZ113" s="911"/>
    </row>
    <row r="114" spans="1:130" s="247" customFormat="1" ht="26.25" customHeight="1" x14ac:dyDescent="0.2">
      <c r="A114" s="1003"/>
      <c r="B114" s="1004"/>
      <c r="C114" s="832" t="s">
        <v>460</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454</v>
      </c>
      <c r="AB114" s="862"/>
      <c r="AC114" s="862"/>
      <c r="AD114" s="862"/>
      <c r="AE114" s="863"/>
      <c r="AF114" s="864" t="s">
        <v>443</v>
      </c>
      <c r="AG114" s="862"/>
      <c r="AH114" s="862"/>
      <c r="AI114" s="862"/>
      <c r="AJ114" s="863"/>
      <c r="AK114" s="864" t="s">
        <v>447</v>
      </c>
      <c r="AL114" s="862"/>
      <c r="AM114" s="862"/>
      <c r="AN114" s="862"/>
      <c r="AO114" s="863"/>
      <c r="AP114" s="909" t="s">
        <v>443</v>
      </c>
      <c r="AQ114" s="910"/>
      <c r="AR114" s="910"/>
      <c r="AS114" s="910"/>
      <c r="AT114" s="911"/>
      <c r="AU114" s="1021"/>
      <c r="AV114" s="1022"/>
      <c r="AW114" s="1022"/>
      <c r="AX114" s="1022"/>
      <c r="AY114" s="1022"/>
      <c r="AZ114" s="897" t="s">
        <v>461</v>
      </c>
      <c r="BA114" s="832"/>
      <c r="BB114" s="832"/>
      <c r="BC114" s="832"/>
      <c r="BD114" s="832"/>
      <c r="BE114" s="832"/>
      <c r="BF114" s="832"/>
      <c r="BG114" s="832"/>
      <c r="BH114" s="832"/>
      <c r="BI114" s="832"/>
      <c r="BJ114" s="832"/>
      <c r="BK114" s="832"/>
      <c r="BL114" s="832"/>
      <c r="BM114" s="832"/>
      <c r="BN114" s="832"/>
      <c r="BO114" s="832"/>
      <c r="BP114" s="833"/>
      <c r="BQ114" s="898">
        <v>2790436</v>
      </c>
      <c r="BR114" s="899"/>
      <c r="BS114" s="899"/>
      <c r="BT114" s="899"/>
      <c r="BU114" s="899"/>
      <c r="BV114" s="899">
        <v>2758109</v>
      </c>
      <c r="BW114" s="899"/>
      <c r="BX114" s="899"/>
      <c r="BY114" s="899"/>
      <c r="BZ114" s="899"/>
      <c r="CA114" s="899">
        <v>2867438</v>
      </c>
      <c r="CB114" s="899"/>
      <c r="CC114" s="899"/>
      <c r="CD114" s="899"/>
      <c r="CE114" s="899"/>
      <c r="CF114" s="960">
        <v>26.1</v>
      </c>
      <c r="CG114" s="961"/>
      <c r="CH114" s="961"/>
      <c r="CI114" s="961"/>
      <c r="CJ114" s="961"/>
      <c r="CK114" s="1016"/>
      <c r="CL114" s="903"/>
      <c r="CM114" s="906" t="s">
        <v>462</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443</v>
      </c>
      <c r="DH114" s="862"/>
      <c r="DI114" s="862"/>
      <c r="DJ114" s="862"/>
      <c r="DK114" s="863"/>
      <c r="DL114" s="864" t="s">
        <v>443</v>
      </c>
      <c r="DM114" s="862"/>
      <c r="DN114" s="862"/>
      <c r="DO114" s="862"/>
      <c r="DP114" s="863"/>
      <c r="DQ114" s="864" t="s">
        <v>454</v>
      </c>
      <c r="DR114" s="862"/>
      <c r="DS114" s="862"/>
      <c r="DT114" s="862"/>
      <c r="DU114" s="863"/>
      <c r="DV114" s="909" t="s">
        <v>463</v>
      </c>
      <c r="DW114" s="910"/>
      <c r="DX114" s="910"/>
      <c r="DY114" s="910"/>
      <c r="DZ114" s="911"/>
    </row>
    <row r="115" spans="1:130" s="247" customFormat="1" ht="26.25" customHeight="1" x14ac:dyDescent="0.2">
      <c r="A115" s="1003"/>
      <c r="B115" s="1004"/>
      <c r="C115" s="832" t="s">
        <v>464</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443</v>
      </c>
      <c r="AB115" s="1008"/>
      <c r="AC115" s="1008"/>
      <c r="AD115" s="1008"/>
      <c r="AE115" s="1009"/>
      <c r="AF115" s="1010" t="s">
        <v>128</v>
      </c>
      <c r="AG115" s="1008"/>
      <c r="AH115" s="1008"/>
      <c r="AI115" s="1008"/>
      <c r="AJ115" s="1009"/>
      <c r="AK115" s="1010" t="s">
        <v>448</v>
      </c>
      <c r="AL115" s="1008"/>
      <c r="AM115" s="1008"/>
      <c r="AN115" s="1008"/>
      <c r="AO115" s="1009"/>
      <c r="AP115" s="1011" t="s">
        <v>441</v>
      </c>
      <c r="AQ115" s="1012"/>
      <c r="AR115" s="1012"/>
      <c r="AS115" s="1012"/>
      <c r="AT115" s="1013"/>
      <c r="AU115" s="1021"/>
      <c r="AV115" s="1022"/>
      <c r="AW115" s="1022"/>
      <c r="AX115" s="1022"/>
      <c r="AY115" s="1022"/>
      <c r="AZ115" s="897" t="s">
        <v>465</v>
      </c>
      <c r="BA115" s="832"/>
      <c r="BB115" s="832"/>
      <c r="BC115" s="832"/>
      <c r="BD115" s="832"/>
      <c r="BE115" s="832"/>
      <c r="BF115" s="832"/>
      <c r="BG115" s="832"/>
      <c r="BH115" s="832"/>
      <c r="BI115" s="832"/>
      <c r="BJ115" s="832"/>
      <c r="BK115" s="832"/>
      <c r="BL115" s="832"/>
      <c r="BM115" s="832"/>
      <c r="BN115" s="832"/>
      <c r="BO115" s="832"/>
      <c r="BP115" s="833"/>
      <c r="BQ115" s="898">
        <v>51278</v>
      </c>
      <c r="BR115" s="899"/>
      <c r="BS115" s="899"/>
      <c r="BT115" s="899"/>
      <c r="BU115" s="899"/>
      <c r="BV115" s="899">
        <v>51172</v>
      </c>
      <c r="BW115" s="899"/>
      <c r="BX115" s="899"/>
      <c r="BY115" s="899"/>
      <c r="BZ115" s="899"/>
      <c r="CA115" s="899">
        <v>25394</v>
      </c>
      <c r="CB115" s="899"/>
      <c r="CC115" s="899"/>
      <c r="CD115" s="899"/>
      <c r="CE115" s="899"/>
      <c r="CF115" s="960">
        <v>0.2</v>
      </c>
      <c r="CG115" s="961"/>
      <c r="CH115" s="961"/>
      <c r="CI115" s="961"/>
      <c r="CJ115" s="961"/>
      <c r="CK115" s="1016"/>
      <c r="CL115" s="903"/>
      <c r="CM115" s="897" t="s">
        <v>466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443</v>
      </c>
      <c r="DH115" s="862"/>
      <c r="DI115" s="862"/>
      <c r="DJ115" s="862"/>
      <c r="DK115" s="863"/>
      <c r="DL115" s="864" t="s">
        <v>467</v>
      </c>
      <c r="DM115" s="862"/>
      <c r="DN115" s="862"/>
      <c r="DO115" s="862"/>
      <c r="DP115" s="863"/>
      <c r="DQ115" s="864" t="s">
        <v>128</v>
      </c>
      <c r="DR115" s="862"/>
      <c r="DS115" s="862"/>
      <c r="DT115" s="862"/>
      <c r="DU115" s="863"/>
      <c r="DV115" s="909" t="s">
        <v>128</v>
      </c>
      <c r="DW115" s="910"/>
      <c r="DX115" s="910"/>
      <c r="DY115" s="910"/>
      <c r="DZ115" s="911"/>
    </row>
    <row r="116" spans="1:130" s="247" customFormat="1" ht="26.25" customHeight="1" x14ac:dyDescent="0.2">
      <c r="A116" s="1005"/>
      <c r="B116" s="1006"/>
      <c r="C116" s="965" t="s">
        <v>468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128</v>
      </c>
      <c r="AB116" s="862"/>
      <c r="AC116" s="862"/>
      <c r="AD116" s="862"/>
      <c r="AE116" s="863"/>
      <c r="AF116" s="864" t="s">
        <v>454</v>
      </c>
      <c r="AG116" s="862"/>
      <c r="AH116" s="862"/>
      <c r="AI116" s="862"/>
      <c r="AJ116" s="863"/>
      <c r="AK116" s="864" t="s">
        <v>451</v>
      </c>
      <c r="AL116" s="862"/>
      <c r="AM116" s="862"/>
      <c r="AN116" s="862"/>
      <c r="AO116" s="863"/>
      <c r="AP116" s="909" t="s">
        <v>445</v>
      </c>
      <c r="AQ116" s="910"/>
      <c r="AR116" s="910"/>
      <c r="AS116" s="910"/>
      <c r="AT116" s="911"/>
      <c r="AU116" s="1021"/>
      <c r="AV116" s="1022"/>
      <c r="AW116" s="1022"/>
      <c r="AX116" s="1022"/>
      <c r="AY116" s="1022"/>
      <c r="AZ116" s="948" t="s">
        <v>469</v>
      </c>
      <c r="BA116" s="949"/>
      <c r="BB116" s="949"/>
      <c r="BC116" s="949"/>
      <c r="BD116" s="949"/>
      <c r="BE116" s="949"/>
      <c r="BF116" s="949"/>
      <c r="BG116" s="949"/>
      <c r="BH116" s="949"/>
      <c r="BI116" s="949"/>
      <c r="BJ116" s="949"/>
      <c r="BK116" s="949"/>
      <c r="BL116" s="949"/>
      <c r="BM116" s="949"/>
      <c r="BN116" s="949"/>
      <c r="BO116" s="949"/>
      <c r="BP116" s="950"/>
      <c r="BQ116" s="898" t="s">
        <v>450</v>
      </c>
      <c r="BR116" s="899"/>
      <c r="BS116" s="899"/>
      <c r="BT116" s="899"/>
      <c r="BU116" s="899"/>
      <c r="BV116" s="899" t="s">
        <v>454</v>
      </c>
      <c r="BW116" s="899"/>
      <c r="BX116" s="899"/>
      <c r="BY116" s="899"/>
      <c r="BZ116" s="899"/>
      <c r="CA116" s="899" t="s">
        <v>443</v>
      </c>
      <c r="CB116" s="899"/>
      <c r="CC116" s="899"/>
      <c r="CD116" s="899"/>
      <c r="CE116" s="899"/>
      <c r="CF116" s="960" t="s">
        <v>443</v>
      </c>
      <c r="CG116" s="961"/>
      <c r="CH116" s="961"/>
      <c r="CI116" s="961"/>
      <c r="CJ116" s="961"/>
      <c r="CK116" s="1016"/>
      <c r="CL116" s="903"/>
      <c r="CM116" s="906" t="s">
        <v>470</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441</v>
      </c>
      <c r="DH116" s="862"/>
      <c r="DI116" s="862"/>
      <c r="DJ116" s="862"/>
      <c r="DK116" s="863"/>
      <c r="DL116" s="864" t="s">
        <v>128</v>
      </c>
      <c r="DM116" s="862"/>
      <c r="DN116" s="862"/>
      <c r="DO116" s="862"/>
      <c r="DP116" s="863"/>
      <c r="DQ116" s="864" t="s">
        <v>445</v>
      </c>
      <c r="DR116" s="862"/>
      <c r="DS116" s="862"/>
      <c r="DT116" s="862"/>
      <c r="DU116" s="863"/>
      <c r="DV116" s="909" t="s">
        <v>448</v>
      </c>
      <c r="DW116" s="910"/>
      <c r="DX116" s="910"/>
      <c r="DY116" s="910"/>
      <c r="DZ116" s="911"/>
    </row>
    <row r="117" spans="1:130" s="247" customFormat="1" ht="26.25" customHeight="1" x14ac:dyDescent="0.2">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471</v>
      </c>
      <c r="Z117" s="988"/>
      <c r="AA117" s="993">
        <v>2877130</v>
      </c>
      <c r="AB117" s="994"/>
      <c r="AC117" s="994"/>
      <c r="AD117" s="994"/>
      <c r="AE117" s="995"/>
      <c r="AF117" s="996">
        <v>2909405</v>
      </c>
      <c r="AG117" s="994"/>
      <c r="AH117" s="994"/>
      <c r="AI117" s="994"/>
      <c r="AJ117" s="995"/>
      <c r="AK117" s="996">
        <v>2564133</v>
      </c>
      <c r="AL117" s="994"/>
      <c r="AM117" s="994"/>
      <c r="AN117" s="994"/>
      <c r="AO117" s="995"/>
      <c r="AP117" s="997"/>
      <c r="AQ117" s="998"/>
      <c r="AR117" s="998"/>
      <c r="AS117" s="998"/>
      <c r="AT117" s="999"/>
      <c r="AU117" s="1021"/>
      <c r="AV117" s="1022"/>
      <c r="AW117" s="1022"/>
      <c r="AX117" s="1022"/>
      <c r="AY117" s="1022"/>
      <c r="AZ117" s="948" t="s">
        <v>472</v>
      </c>
      <c r="BA117" s="949"/>
      <c r="BB117" s="949"/>
      <c r="BC117" s="949"/>
      <c r="BD117" s="949"/>
      <c r="BE117" s="949"/>
      <c r="BF117" s="949"/>
      <c r="BG117" s="949"/>
      <c r="BH117" s="949"/>
      <c r="BI117" s="949"/>
      <c r="BJ117" s="949"/>
      <c r="BK117" s="949"/>
      <c r="BL117" s="949"/>
      <c r="BM117" s="949"/>
      <c r="BN117" s="949"/>
      <c r="BO117" s="949"/>
      <c r="BP117" s="950"/>
      <c r="BQ117" s="898" t="s">
        <v>454</v>
      </c>
      <c r="BR117" s="899"/>
      <c r="BS117" s="899"/>
      <c r="BT117" s="899"/>
      <c r="BU117" s="899"/>
      <c r="BV117" s="899" t="s">
        <v>454</v>
      </c>
      <c r="BW117" s="899"/>
      <c r="BX117" s="899"/>
      <c r="BY117" s="899"/>
      <c r="BZ117" s="899"/>
      <c r="CA117" s="899" t="s">
        <v>473</v>
      </c>
      <c r="CB117" s="899"/>
      <c r="CC117" s="899"/>
      <c r="CD117" s="899"/>
      <c r="CE117" s="899"/>
      <c r="CF117" s="960" t="s">
        <v>451</v>
      </c>
      <c r="CG117" s="961"/>
      <c r="CH117" s="961"/>
      <c r="CI117" s="961"/>
      <c r="CJ117" s="961"/>
      <c r="CK117" s="1016"/>
      <c r="CL117" s="903"/>
      <c r="CM117" s="906" t="s">
        <v>474</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247</v>
      </c>
      <c r="DH117" s="862"/>
      <c r="DI117" s="862"/>
      <c r="DJ117" s="862"/>
      <c r="DK117" s="863"/>
      <c r="DL117" s="864" t="s">
        <v>451</v>
      </c>
      <c r="DM117" s="862"/>
      <c r="DN117" s="862"/>
      <c r="DO117" s="862"/>
      <c r="DP117" s="863"/>
      <c r="DQ117" s="864" t="s">
        <v>441</v>
      </c>
      <c r="DR117" s="862"/>
      <c r="DS117" s="862"/>
      <c r="DT117" s="862"/>
      <c r="DU117" s="863"/>
      <c r="DV117" s="909" t="s">
        <v>443</v>
      </c>
      <c r="DW117" s="910"/>
      <c r="DX117" s="910"/>
      <c r="DY117" s="910"/>
      <c r="DZ117" s="911"/>
    </row>
    <row r="118" spans="1:130" s="247" customFormat="1" ht="26.25" customHeight="1" x14ac:dyDescent="0.2">
      <c r="A118" s="986" t="s">
        <v>436</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434</v>
      </c>
      <c r="AB118" s="987"/>
      <c r="AC118" s="987"/>
      <c r="AD118" s="987"/>
      <c r="AE118" s="988"/>
      <c r="AF118" s="989" t="s">
        <v>310</v>
      </c>
      <c r="AG118" s="987"/>
      <c r="AH118" s="987"/>
      <c r="AI118" s="987"/>
      <c r="AJ118" s="988"/>
      <c r="AK118" s="989" t="s">
        <v>309</v>
      </c>
      <c r="AL118" s="987"/>
      <c r="AM118" s="987"/>
      <c r="AN118" s="987"/>
      <c r="AO118" s="988"/>
      <c r="AP118" s="990" t="s">
        <v>435</v>
      </c>
      <c r="AQ118" s="991"/>
      <c r="AR118" s="991"/>
      <c r="AS118" s="991"/>
      <c r="AT118" s="992"/>
      <c r="AU118" s="1021"/>
      <c r="AV118" s="1022"/>
      <c r="AW118" s="1022"/>
      <c r="AX118" s="1022"/>
      <c r="AY118" s="1022"/>
      <c r="AZ118" s="964" t="s">
        <v>475</v>
      </c>
      <c r="BA118" s="965"/>
      <c r="BB118" s="965"/>
      <c r="BC118" s="965"/>
      <c r="BD118" s="965"/>
      <c r="BE118" s="965"/>
      <c r="BF118" s="965"/>
      <c r="BG118" s="965"/>
      <c r="BH118" s="965"/>
      <c r="BI118" s="965"/>
      <c r="BJ118" s="965"/>
      <c r="BK118" s="965"/>
      <c r="BL118" s="965"/>
      <c r="BM118" s="965"/>
      <c r="BN118" s="965"/>
      <c r="BO118" s="965"/>
      <c r="BP118" s="966"/>
      <c r="BQ118" s="967" t="s">
        <v>128</v>
      </c>
      <c r="BR118" s="930"/>
      <c r="BS118" s="930"/>
      <c r="BT118" s="930"/>
      <c r="BU118" s="930"/>
      <c r="BV118" s="930" t="s">
        <v>454</v>
      </c>
      <c r="BW118" s="930"/>
      <c r="BX118" s="930"/>
      <c r="BY118" s="930"/>
      <c r="BZ118" s="930"/>
      <c r="CA118" s="930" t="s">
        <v>450</v>
      </c>
      <c r="CB118" s="930"/>
      <c r="CC118" s="930"/>
      <c r="CD118" s="930"/>
      <c r="CE118" s="930"/>
      <c r="CF118" s="960" t="s">
        <v>454</v>
      </c>
      <c r="CG118" s="961"/>
      <c r="CH118" s="961"/>
      <c r="CI118" s="961"/>
      <c r="CJ118" s="961"/>
      <c r="CK118" s="1016"/>
      <c r="CL118" s="903"/>
      <c r="CM118" s="906" t="s">
        <v>476</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454</v>
      </c>
      <c r="DH118" s="862"/>
      <c r="DI118" s="862"/>
      <c r="DJ118" s="862"/>
      <c r="DK118" s="863"/>
      <c r="DL118" s="864" t="s">
        <v>454</v>
      </c>
      <c r="DM118" s="862"/>
      <c r="DN118" s="862"/>
      <c r="DO118" s="862"/>
      <c r="DP118" s="863"/>
      <c r="DQ118" s="864" t="s">
        <v>448</v>
      </c>
      <c r="DR118" s="862"/>
      <c r="DS118" s="862"/>
      <c r="DT118" s="862"/>
      <c r="DU118" s="863"/>
      <c r="DV118" s="909" t="s">
        <v>447</v>
      </c>
      <c r="DW118" s="910"/>
      <c r="DX118" s="910"/>
      <c r="DY118" s="910"/>
      <c r="DZ118" s="911"/>
    </row>
    <row r="119" spans="1:130" s="247" customFormat="1" ht="26.25" customHeight="1" x14ac:dyDescent="0.2">
      <c r="A119" s="900" t="s">
        <v>439</v>
      </c>
      <c r="B119" s="901"/>
      <c r="C119" s="976" t="s">
        <v>440</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451</v>
      </c>
      <c r="AB119" s="980"/>
      <c r="AC119" s="980"/>
      <c r="AD119" s="980"/>
      <c r="AE119" s="981"/>
      <c r="AF119" s="982" t="s">
        <v>128</v>
      </c>
      <c r="AG119" s="980"/>
      <c r="AH119" s="980"/>
      <c r="AI119" s="980"/>
      <c r="AJ119" s="981"/>
      <c r="AK119" s="982" t="s">
        <v>448</v>
      </c>
      <c r="AL119" s="980"/>
      <c r="AM119" s="980"/>
      <c r="AN119" s="980"/>
      <c r="AO119" s="981"/>
      <c r="AP119" s="983" t="s">
        <v>441</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477</v>
      </c>
      <c r="BP119" s="963"/>
      <c r="BQ119" s="967">
        <v>29211493</v>
      </c>
      <c r="BR119" s="930"/>
      <c r="BS119" s="930"/>
      <c r="BT119" s="930"/>
      <c r="BU119" s="930"/>
      <c r="BV119" s="930">
        <v>28287355</v>
      </c>
      <c r="BW119" s="930"/>
      <c r="BX119" s="930"/>
      <c r="BY119" s="930"/>
      <c r="BZ119" s="930"/>
      <c r="CA119" s="930">
        <v>28112722</v>
      </c>
      <c r="CB119" s="930"/>
      <c r="CC119" s="930"/>
      <c r="CD119" s="930"/>
      <c r="CE119" s="930"/>
      <c r="CF119" s="828"/>
      <c r="CG119" s="829"/>
      <c r="CH119" s="829"/>
      <c r="CI119" s="829"/>
      <c r="CJ119" s="919"/>
      <c r="CK119" s="1017"/>
      <c r="CL119" s="905"/>
      <c r="CM119" s="923" t="s">
        <v>478</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441</v>
      </c>
      <c r="DH119" s="845"/>
      <c r="DI119" s="845"/>
      <c r="DJ119" s="845"/>
      <c r="DK119" s="846"/>
      <c r="DL119" s="847" t="s">
        <v>454</v>
      </c>
      <c r="DM119" s="845"/>
      <c r="DN119" s="845"/>
      <c r="DO119" s="845"/>
      <c r="DP119" s="846"/>
      <c r="DQ119" s="847" t="s">
        <v>454</v>
      </c>
      <c r="DR119" s="845"/>
      <c r="DS119" s="845"/>
      <c r="DT119" s="845"/>
      <c r="DU119" s="846"/>
      <c r="DV119" s="933" t="s">
        <v>443</v>
      </c>
      <c r="DW119" s="934"/>
      <c r="DX119" s="934"/>
      <c r="DY119" s="934"/>
      <c r="DZ119" s="935"/>
    </row>
    <row r="120" spans="1:130" s="247" customFormat="1" ht="26.25" customHeight="1" x14ac:dyDescent="0.2">
      <c r="A120" s="902"/>
      <c r="B120" s="903"/>
      <c r="C120" s="906" t="s">
        <v>449</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463</v>
      </c>
      <c r="AB120" s="862"/>
      <c r="AC120" s="862"/>
      <c r="AD120" s="862"/>
      <c r="AE120" s="863"/>
      <c r="AF120" s="864" t="s">
        <v>463</v>
      </c>
      <c r="AG120" s="862"/>
      <c r="AH120" s="862"/>
      <c r="AI120" s="862"/>
      <c r="AJ120" s="863"/>
      <c r="AK120" s="864" t="s">
        <v>473</v>
      </c>
      <c r="AL120" s="862"/>
      <c r="AM120" s="862"/>
      <c r="AN120" s="862"/>
      <c r="AO120" s="863"/>
      <c r="AP120" s="909" t="s">
        <v>247</v>
      </c>
      <c r="AQ120" s="910"/>
      <c r="AR120" s="910"/>
      <c r="AS120" s="910"/>
      <c r="AT120" s="911"/>
      <c r="AU120" s="968" t="s">
        <v>479</v>
      </c>
      <c r="AV120" s="969"/>
      <c r="AW120" s="969"/>
      <c r="AX120" s="969"/>
      <c r="AY120" s="970"/>
      <c r="AZ120" s="945" t="s">
        <v>480</v>
      </c>
      <c r="BA120" s="890"/>
      <c r="BB120" s="890"/>
      <c r="BC120" s="890"/>
      <c r="BD120" s="890"/>
      <c r="BE120" s="890"/>
      <c r="BF120" s="890"/>
      <c r="BG120" s="890"/>
      <c r="BH120" s="890"/>
      <c r="BI120" s="890"/>
      <c r="BJ120" s="890"/>
      <c r="BK120" s="890"/>
      <c r="BL120" s="890"/>
      <c r="BM120" s="890"/>
      <c r="BN120" s="890"/>
      <c r="BO120" s="890"/>
      <c r="BP120" s="891"/>
      <c r="BQ120" s="946">
        <v>7227683</v>
      </c>
      <c r="BR120" s="927"/>
      <c r="BS120" s="927"/>
      <c r="BT120" s="927"/>
      <c r="BU120" s="927"/>
      <c r="BV120" s="927">
        <v>6777649</v>
      </c>
      <c r="BW120" s="927"/>
      <c r="BX120" s="927"/>
      <c r="BY120" s="927"/>
      <c r="BZ120" s="927"/>
      <c r="CA120" s="927">
        <v>6726824</v>
      </c>
      <c r="CB120" s="927"/>
      <c r="CC120" s="927"/>
      <c r="CD120" s="927"/>
      <c r="CE120" s="927"/>
      <c r="CF120" s="951">
        <v>61.3</v>
      </c>
      <c r="CG120" s="952"/>
      <c r="CH120" s="952"/>
      <c r="CI120" s="952"/>
      <c r="CJ120" s="952"/>
      <c r="CK120" s="953" t="s">
        <v>481</v>
      </c>
      <c r="CL120" s="937"/>
      <c r="CM120" s="937"/>
      <c r="CN120" s="937"/>
      <c r="CO120" s="938"/>
      <c r="CP120" s="957" t="s">
        <v>482</v>
      </c>
      <c r="CQ120" s="958"/>
      <c r="CR120" s="958"/>
      <c r="CS120" s="958"/>
      <c r="CT120" s="958"/>
      <c r="CU120" s="958"/>
      <c r="CV120" s="958"/>
      <c r="CW120" s="958"/>
      <c r="CX120" s="958"/>
      <c r="CY120" s="958"/>
      <c r="CZ120" s="958"/>
      <c r="DA120" s="958"/>
      <c r="DB120" s="958"/>
      <c r="DC120" s="958"/>
      <c r="DD120" s="958"/>
      <c r="DE120" s="958"/>
      <c r="DF120" s="959"/>
      <c r="DG120" s="946">
        <v>6960997</v>
      </c>
      <c r="DH120" s="927"/>
      <c r="DI120" s="927"/>
      <c r="DJ120" s="927"/>
      <c r="DK120" s="927"/>
      <c r="DL120" s="927">
        <v>6584649</v>
      </c>
      <c r="DM120" s="927"/>
      <c r="DN120" s="927"/>
      <c r="DO120" s="927"/>
      <c r="DP120" s="927"/>
      <c r="DQ120" s="927">
        <v>6779797</v>
      </c>
      <c r="DR120" s="927"/>
      <c r="DS120" s="927"/>
      <c r="DT120" s="927"/>
      <c r="DU120" s="927"/>
      <c r="DV120" s="928">
        <v>61.8</v>
      </c>
      <c r="DW120" s="928"/>
      <c r="DX120" s="928"/>
      <c r="DY120" s="928"/>
      <c r="DZ120" s="929"/>
    </row>
    <row r="121" spans="1:130" s="247" customFormat="1" ht="26.25" customHeight="1" x14ac:dyDescent="0.2">
      <c r="A121" s="902"/>
      <c r="B121" s="903"/>
      <c r="C121" s="948" t="s">
        <v>483</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454</v>
      </c>
      <c r="AB121" s="862"/>
      <c r="AC121" s="862"/>
      <c r="AD121" s="862"/>
      <c r="AE121" s="863"/>
      <c r="AF121" s="864" t="s">
        <v>441</v>
      </c>
      <c r="AG121" s="862"/>
      <c r="AH121" s="862"/>
      <c r="AI121" s="862"/>
      <c r="AJ121" s="863"/>
      <c r="AK121" s="864" t="s">
        <v>454</v>
      </c>
      <c r="AL121" s="862"/>
      <c r="AM121" s="862"/>
      <c r="AN121" s="862"/>
      <c r="AO121" s="863"/>
      <c r="AP121" s="909" t="s">
        <v>454</v>
      </c>
      <c r="AQ121" s="910"/>
      <c r="AR121" s="910"/>
      <c r="AS121" s="910"/>
      <c r="AT121" s="911"/>
      <c r="AU121" s="971"/>
      <c r="AV121" s="972"/>
      <c r="AW121" s="972"/>
      <c r="AX121" s="972"/>
      <c r="AY121" s="973"/>
      <c r="AZ121" s="897" t="s">
        <v>484</v>
      </c>
      <c r="BA121" s="832"/>
      <c r="BB121" s="832"/>
      <c r="BC121" s="832"/>
      <c r="BD121" s="832"/>
      <c r="BE121" s="832"/>
      <c r="BF121" s="832"/>
      <c r="BG121" s="832"/>
      <c r="BH121" s="832"/>
      <c r="BI121" s="832"/>
      <c r="BJ121" s="832"/>
      <c r="BK121" s="832"/>
      <c r="BL121" s="832"/>
      <c r="BM121" s="832"/>
      <c r="BN121" s="832"/>
      <c r="BO121" s="832"/>
      <c r="BP121" s="833"/>
      <c r="BQ121" s="898">
        <v>7092502</v>
      </c>
      <c r="BR121" s="899"/>
      <c r="BS121" s="899"/>
      <c r="BT121" s="899"/>
      <c r="BU121" s="899"/>
      <c r="BV121" s="899">
        <v>6707108</v>
      </c>
      <c r="BW121" s="899"/>
      <c r="BX121" s="899"/>
      <c r="BY121" s="899"/>
      <c r="BZ121" s="899"/>
      <c r="CA121" s="899">
        <v>7130293</v>
      </c>
      <c r="CB121" s="899"/>
      <c r="CC121" s="899"/>
      <c r="CD121" s="899"/>
      <c r="CE121" s="899"/>
      <c r="CF121" s="960">
        <v>65</v>
      </c>
      <c r="CG121" s="961"/>
      <c r="CH121" s="961"/>
      <c r="CI121" s="961"/>
      <c r="CJ121" s="961"/>
      <c r="CK121" s="954"/>
      <c r="CL121" s="940"/>
      <c r="CM121" s="940"/>
      <c r="CN121" s="940"/>
      <c r="CO121" s="941"/>
      <c r="CP121" s="920" t="s">
        <v>485</v>
      </c>
      <c r="CQ121" s="921"/>
      <c r="CR121" s="921"/>
      <c r="CS121" s="921"/>
      <c r="CT121" s="921"/>
      <c r="CU121" s="921"/>
      <c r="CV121" s="921"/>
      <c r="CW121" s="921"/>
      <c r="CX121" s="921"/>
      <c r="CY121" s="921"/>
      <c r="CZ121" s="921"/>
      <c r="DA121" s="921"/>
      <c r="DB121" s="921"/>
      <c r="DC121" s="921"/>
      <c r="DD121" s="921"/>
      <c r="DE121" s="921"/>
      <c r="DF121" s="922"/>
      <c r="DG121" s="898">
        <v>2902356</v>
      </c>
      <c r="DH121" s="899"/>
      <c r="DI121" s="899"/>
      <c r="DJ121" s="899"/>
      <c r="DK121" s="899"/>
      <c r="DL121" s="899">
        <v>2750437</v>
      </c>
      <c r="DM121" s="899"/>
      <c r="DN121" s="899"/>
      <c r="DO121" s="899"/>
      <c r="DP121" s="899"/>
      <c r="DQ121" s="899">
        <v>2586038</v>
      </c>
      <c r="DR121" s="899"/>
      <c r="DS121" s="899"/>
      <c r="DT121" s="899"/>
      <c r="DU121" s="899"/>
      <c r="DV121" s="876">
        <v>23.6</v>
      </c>
      <c r="DW121" s="876"/>
      <c r="DX121" s="876"/>
      <c r="DY121" s="876"/>
      <c r="DZ121" s="877"/>
    </row>
    <row r="122" spans="1:130" s="247" customFormat="1" ht="26.25" customHeight="1" x14ac:dyDescent="0.2">
      <c r="A122" s="902"/>
      <c r="B122" s="903"/>
      <c r="C122" s="906" t="s">
        <v>462</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463</v>
      </c>
      <c r="AB122" s="862"/>
      <c r="AC122" s="862"/>
      <c r="AD122" s="862"/>
      <c r="AE122" s="863"/>
      <c r="AF122" s="864" t="s">
        <v>247</v>
      </c>
      <c r="AG122" s="862"/>
      <c r="AH122" s="862"/>
      <c r="AI122" s="862"/>
      <c r="AJ122" s="863"/>
      <c r="AK122" s="864" t="s">
        <v>454</v>
      </c>
      <c r="AL122" s="862"/>
      <c r="AM122" s="862"/>
      <c r="AN122" s="862"/>
      <c r="AO122" s="863"/>
      <c r="AP122" s="909" t="s">
        <v>443</v>
      </c>
      <c r="AQ122" s="910"/>
      <c r="AR122" s="910"/>
      <c r="AS122" s="910"/>
      <c r="AT122" s="911"/>
      <c r="AU122" s="971"/>
      <c r="AV122" s="972"/>
      <c r="AW122" s="972"/>
      <c r="AX122" s="972"/>
      <c r="AY122" s="973"/>
      <c r="AZ122" s="964" t="s">
        <v>486</v>
      </c>
      <c r="BA122" s="965"/>
      <c r="BB122" s="965"/>
      <c r="BC122" s="965"/>
      <c r="BD122" s="965"/>
      <c r="BE122" s="965"/>
      <c r="BF122" s="965"/>
      <c r="BG122" s="965"/>
      <c r="BH122" s="965"/>
      <c r="BI122" s="965"/>
      <c r="BJ122" s="965"/>
      <c r="BK122" s="965"/>
      <c r="BL122" s="965"/>
      <c r="BM122" s="965"/>
      <c r="BN122" s="965"/>
      <c r="BO122" s="965"/>
      <c r="BP122" s="966"/>
      <c r="BQ122" s="967">
        <v>19354775</v>
      </c>
      <c r="BR122" s="930"/>
      <c r="BS122" s="930"/>
      <c r="BT122" s="930"/>
      <c r="BU122" s="930"/>
      <c r="BV122" s="930">
        <v>18745118</v>
      </c>
      <c r="BW122" s="930"/>
      <c r="BX122" s="930"/>
      <c r="BY122" s="930"/>
      <c r="BZ122" s="930"/>
      <c r="CA122" s="930">
        <v>18186149</v>
      </c>
      <c r="CB122" s="930"/>
      <c r="CC122" s="930"/>
      <c r="CD122" s="930"/>
      <c r="CE122" s="930"/>
      <c r="CF122" s="931">
        <v>165.7</v>
      </c>
      <c r="CG122" s="932"/>
      <c r="CH122" s="932"/>
      <c r="CI122" s="932"/>
      <c r="CJ122" s="932"/>
      <c r="CK122" s="954"/>
      <c r="CL122" s="940"/>
      <c r="CM122" s="940"/>
      <c r="CN122" s="940"/>
      <c r="CO122" s="941"/>
      <c r="CP122" s="920" t="s">
        <v>487</v>
      </c>
      <c r="CQ122" s="921"/>
      <c r="CR122" s="921"/>
      <c r="CS122" s="921"/>
      <c r="CT122" s="921"/>
      <c r="CU122" s="921"/>
      <c r="CV122" s="921"/>
      <c r="CW122" s="921"/>
      <c r="CX122" s="921"/>
      <c r="CY122" s="921"/>
      <c r="CZ122" s="921"/>
      <c r="DA122" s="921"/>
      <c r="DB122" s="921"/>
      <c r="DC122" s="921"/>
      <c r="DD122" s="921"/>
      <c r="DE122" s="921"/>
      <c r="DF122" s="922"/>
      <c r="DG122" s="898">
        <v>148108</v>
      </c>
      <c r="DH122" s="899"/>
      <c r="DI122" s="899"/>
      <c r="DJ122" s="899"/>
      <c r="DK122" s="899"/>
      <c r="DL122" s="899">
        <v>141309</v>
      </c>
      <c r="DM122" s="899"/>
      <c r="DN122" s="899"/>
      <c r="DO122" s="899"/>
      <c r="DP122" s="899"/>
      <c r="DQ122" s="899">
        <v>144476</v>
      </c>
      <c r="DR122" s="899"/>
      <c r="DS122" s="899"/>
      <c r="DT122" s="899"/>
      <c r="DU122" s="899"/>
      <c r="DV122" s="876">
        <v>1.3</v>
      </c>
      <c r="DW122" s="876"/>
      <c r="DX122" s="876"/>
      <c r="DY122" s="876"/>
      <c r="DZ122" s="877"/>
    </row>
    <row r="123" spans="1:130" s="247" customFormat="1" ht="26.25" customHeight="1" x14ac:dyDescent="0.2">
      <c r="A123" s="902"/>
      <c r="B123" s="903"/>
      <c r="C123" s="906" t="s">
        <v>470</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445</v>
      </c>
      <c r="AB123" s="862"/>
      <c r="AC123" s="862"/>
      <c r="AD123" s="862"/>
      <c r="AE123" s="863"/>
      <c r="AF123" s="864" t="s">
        <v>443</v>
      </c>
      <c r="AG123" s="862"/>
      <c r="AH123" s="862"/>
      <c r="AI123" s="862"/>
      <c r="AJ123" s="863"/>
      <c r="AK123" s="864" t="s">
        <v>445</v>
      </c>
      <c r="AL123" s="862"/>
      <c r="AM123" s="862"/>
      <c r="AN123" s="862"/>
      <c r="AO123" s="863"/>
      <c r="AP123" s="909" t="s">
        <v>247</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488</v>
      </c>
      <c r="BP123" s="963"/>
      <c r="BQ123" s="917">
        <v>33674960</v>
      </c>
      <c r="BR123" s="918"/>
      <c r="BS123" s="918"/>
      <c r="BT123" s="918"/>
      <c r="BU123" s="918"/>
      <c r="BV123" s="918">
        <v>32229875</v>
      </c>
      <c r="BW123" s="918"/>
      <c r="BX123" s="918"/>
      <c r="BY123" s="918"/>
      <c r="BZ123" s="918"/>
      <c r="CA123" s="918">
        <v>32043266</v>
      </c>
      <c r="CB123" s="918"/>
      <c r="CC123" s="918"/>
      <c r="CD123" s="918"/>
      <c r="CE123" s="918"/>
      <c r="CF123" s="828"/>
      <c r="CG123" s="829"/>
      <c r="CH123" s="829"/>
      <c r="CI123" s="829"/>
      <c r="CJ123" s="919"/>
      <c r="CK123" s="954"/>
      <c r="CL123" s="940"/>
      <c r="CM123" s="940"/>
      <c r="CN123" s="940"/>
      <c r="CO123" s="941"/>
      <c r="CP123" s="920" t="s">
        <v>489</v>
      </c>
      <c r="CQ123" s="921"/>
      <c r="CR123" s="921"/>
      <c r="CS123" s="921"/>
      <c r="CT123" s="921"/>
      <c r="CU123" s="921"/>
      <c r="CV123" s="921"/>
      <c r="CW123" s="921"/>
      <c r="CX123" s="921"/>
      <c r="CY123" s="921"/>
      <c r="CZ123" s="921"/>
      <c r="DA123" s="921"/>
      <c r="DB123" s="921"/>
      <c r="DC123" s="921"/>
      <c r="DD123" s="921"/>
      <c r="DE123" s="921"/>
      <c r="DF123" s="922"/>
      <c r="DG123" s="861">
        <v>11863</v>
      </c>
      <c r="DH123" s="862"/>
      <c r="DI123" s="862"/>
      <c r="DJ123" s="862"/>
      <c r="DK123" s="863"/>
      <c r="DL123" s="864">
        <v>10617</v>
      </c>
      <c r="DM123" s="862"/>
      <c r="DN123" s="862"/>
      <c r="DO123" s="862"/>
      <c r="DP123" s="863"/>
      <c r="DQ123" s="864">
        <v>8049</v>
      </c>
      <c r="DR123" s="862"/>
      <c r="DS123" s="862"/>
      <c r="DT123" s="862"/>
      <c r="DU123" s="863"/>
      <c r="DV123" s="909">
        <v>0.1</v>
      </c>
      <c r="DW123" s="910"/>
      <c r="DX123" s="910"/>
      <c r="DY123" s="910"/>
      <c r="DZ123" s="911"/>
    </row>
    <row r="124" spans="1:130" s="247" customFormat="1" ht="26.25" customHeight="1" thickBot="1" x14ac:dyDescent="0.25">
      <c r="A124" s="902"/>
      <c r="B124" s="903"/>
      <c r="C124" s="906" t="s">
        <v>474</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443</v>
      </c>
      <c r="AB124" s="862"/>
      <c r="AC124" s="862"/>
      <c r="AD124" s="862"/>
      <c r="AE124" s="863"/>
      <c r="AF124" s="864" t="s">
        <v>441</v>
      </c>
      <c r="AG124" s="862"/>
      <c r="AH124" s="862"/>
      <c r="AI124" s="862"/>
      <c r="AJ124" s="863"/>
      <c r="AK124" s="864" t="s">
        <v>451</v>
      </c>
      <c r="AL124" s="862"/>
      <c r="AM124" s="862"/>
      <c r="AN124" s="862"/>
      <c r="AO124" s="863"/>
      <c r="AP124" s="909" t="s">
        <v>443</v>
      </c>
      <c r="AQ124" s="910"/>
      <c r="AR124" s="910"/>
      <c r="AS124" s="910"/>
      <c r="AT124" s="911"/>
      <c r="AU124" s="912" t="s">
        <v>490</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454</v>
      </c>
      <c r="BR124" s="916"/>
      <c r="BS124" s="916"/>
      <c r="BT124" s="916"/>
      <c r="BU124" s="916"/>
      <c r="BV124" s="916" t="s">
        <v>445</v>
      </c>
      <c r="BW124" s="916"/>
      <c r="BX124" s="916"/>
      <c r="BY124" s="916"/>
      <c r="BZ124" s="916"/>
      <c r="CA124" s="916" t="s">
        <v>247</v>
      </c>
      <c r="CB124" s="916"/>
      <c r="CC124" s="916"/>
      <c r="CD124" s="916"/>
      <c r="CE124" s="916"/>
      <c r="CF124" s="806"/>
      <c r="CG124" s="807"/>
      <c r="CH124" s="807"/>
      <c r="CI124" s="807"/>
      <c r="CJ124" s="947"/>
      <c r="CK124" s="955"/>
      <c r="CL124" s="955"/>
      <c r="CM124" s="955"/>
      <c r="CN124" s="955"/>
      <c r="CO124" s="956"/>
      <c r="CP124" s="920" t="s">
        <v>491</v>
      </c>
      <c r="CQ124" s="921"/>
      <c r="CR124" s="921"/>
      <c r="CS124" s="921"/>
      <c r="CT124" s="921"/>
      <c r="CU124" s="921"/>
      <c r="CV124" s="921"/>
      <c r="CW124" s="921"/>
      <c r="CX124" s="921"/>
      <c r="CY124" s="921"/>
      <c r="CZ124" s="921"/>
      <c r="DA124" s="921"/>
      <c r="DB124" s="921"/>
      <c r="DC124" s="921"/>
      <c r="DD124" s="921"/>
      <c r="DE124" s="921"/>
      <c r="DF124" s="922"/>
      <c r="DG124" s="844" t="s">
        <v>128</v>
      </c>
      <c r="DH124" s="845"/>
      <c r="DI124" s="845"/>
      <c r="DJ124" s="845"/>
      <c r="DK124" s="846"/>
      <c r="DL124" s="847" t="s">
        <v>441</v>
      </c>
      <c r="DM124" s="845"/>
      <c r="DN124" s="845"/>
      <c r="DO124" s="845"/>
      <c r="DP124" s="846"/>
      <c r="DQ124" s="847" t="s">
        <v>454</v>
      </c>
      <c r="DR124" s="845"/>
      <c r="DS124" s="845"/>
      <c r="DT124" s="845"/>
      <c r="DU124" s="846"/>
      <c r="DV124" s="933" t="s">
        <v>454</v>
      </c>
      <c r="DW124" s="934"/>
      <c r="DX124" s="934"/>
      <c r="DY124" s="934"/>
      <c r="DZ124" s="935"/>
    </row>
    <row r="125" spans="1:130" s="247" customFormat="1" ht="26.25" customHeight="1" x14ac:dyDescent="0.2">
      <c r="A125" s="902"/>
      <c r="B125" s="903"/>
      <c r="C125" s="906" t="s">
        <v>476</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128</v>
      </c>
      <c r="AB125" s="862"/>
      <c r="AC125" s="862"/>
      <c r="AD125" s="862"/>
      <c r="AE125" s="863"/>
      <c r="AF125" s="864" t="s">
        <v>454</v>
      </c>
      <c r="AG125" s="862"/>
      <c r="AH125" s="862"/>
      <c r="AI125" s="862"/>
      <c r="AJ125" s="863"/>
      <c r="AK125" s="864" t="s">
        <v>451</v>
      </c>
      <c r="AL125" s="862"/>
      <c r="AM125" s="862"/>
      <c r="AN125" s="862"/>
      <c r="AO125" s="863"/>
      <c r="AP125" s="909" t="s">
        <v>441</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492</v>
      </c>
      <c r="CL125" s="937"/>
      <c r="CM125" s="937"/>
      <c r="CN125" s="937"/>
      <c r="CO125" s="938"/>
      <c r="CP125" s="945" t="s">
        <v>493</v>
      </c>
      <c r="CQ125" s="890"/>
      <c r="CR125" s="890"/>
      <c r="CS125" s="890"/>
      <c r="CT125" s="890"/>
      <c r="CU125" s="890"/>
      <c r="CV125" s="890"/>
      <c r="CW125" s="890"/>
      <c r="CX125" s="890"/>
      <c r="CY125" s="890"/>
      <c r="CZ125" s="890"/>
      <c r="DA125" s="890"/>
      <c r="DB125" s="890"/>
      <c r="DC125" s="890"/>
      <c r="DD125" s="890"/>
      <c r="DE125" s="890"/>
      <c r="DF125" s="891"/>
      <c r="DG125" s="946" t="s">
        <v>445</v>
      </c>
      <c r="DH125" s="927"/>
      <c r="DI125" s="927"/>
      <c r="DJ125" s="927"/>
      <c r="DK125" s="927"/>
      <c r="DL125" s="927" t="s">
        <v>447</v>
      </c>
      <c r="DM125" s="927"/>
      <c r="DN125" s="927"/>
      <c r="DO125" s="927"/>
      <c r="DP125" s="927"/>
      <c r="DQ125" s="927" t="s">
        <v>445</v>
      </c>
      <c r="DR125" s="927"/>
      <c r="DS125" s="927"/>
      <c r="DT125" s="927"/>
      <c r="DU125" s="927"/>
      <c r="DV125" s="928" t="s">
        <v>128</v>
      </c>
      <c r="DW125" s="928"/>
      <c r="DX125" s="928"/>
      <c r="DY125" s="928"/>
      <c r="DZ125" s="929"/>
    </row>
    <row r="126" spans="1:130" s="247" customFormat="1" ht="26.25" customHeight="1" thickBot="1" x14ac:dyDescent="0.25">
      <c r="A126" s="902"/>
      <c r="B126" s="903"/>
      <c r="C126" s="906" t="s">
        <v>478</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447</v>
      </c>
      <c r="AB126" s="862"/>
      <c r="AC126" s="862"/>
      <c r="AD126" s="862"/>
      <c r="AE126" s="863"/>
      <c r="AF126" s="864" t="s">
        <v>454</v>
      </c>
      <c r="AG126" s="862"/>
      <c r="AH126" s="862"/>
      <c r="AI126" s="862"/>
      <c r="AJ126" s="863"/>
      <c r="AK126" s="864" t="s">
        <v>451</v>
      </c>
      <c r="AL126" s="862"/>
      <c r="AM126" s="862"/>
      <c r="AN126" s="862"/>
      <c r="AO126" s="863"/>
      <c r="AP126" s="909" t="s">
        <v>445</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494</v>
      </c>
      <c r="CQ126" s="832"/>
      <c r="CR126" s="832"/>
      <c r="CS126" s="832"/>
      <c r="CT126" s="832"/>
      <c r="CU126" s="832"/>
      <c r="CV126" s="832"/>
      <c r="CW126" s="832"/>
      <c r="CX126" s="832"/>
      <c r="CY126" s="832"/>
      <c r="CZ126" s="832"/>
      <c r="DA126" s="832"/>
      <c r="DB126" s="832"/>
      <c r="DC126" s="832"/>
      <c r="DD126" s="832"/>
      <c r="DE126" s="832"/>
      <c r="DF126" s="833"/>
      <c r="DG126" s="898">
        <v>51278</v>
      </c>
      <c r="DH126" s="899"/>
      <c r="DI126" s="899"/>
      <c r="DJ126" s="899"/>
      <c r="DK126" s="899"/>
      <c r="DL126" s="899">
        <v>51172</v>
      </c>
      <c r="DM126" s="899"/>
      <c r="DN126" s="899"/>
      <c r="DO126" s="899"/>
      <c r="DP126" s="899"/>
      <c r="DQ126" s="899">
        <v>25394</v>
      </c>
      <c r="DR126" s="899"/>
      <c r="DS126" s="899"/>
      <c r="DT126" s="899"/>
      <c r="DU126" s="899"/>
      <c r="DV126" s="876">
        <v>0.2</v>
      </c>
      <c r="DW126" s="876"/>
      <c r="DX126" s="876"/>
      <c r="DY126" s="876"/>
      <c r="DZ126" s="877"/>
    </row>
    <row r="127" spans="1:130" s="247" customFormat="1" ht="26.25" customHeight="1" x14ac:dyDescent="0.2">
      <c r="A127" s="904"/>
      <c r="B127" s="905"/>
      <c r="C127" s="923" t="s">
        <v>495</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454</v>
      </c>
      <c r="AB127" s="862"/>
      <c r="AC127" s="862"/>
      <c r="AD127" s="862"/>
      <c r="AE127" s="863"/>
      <c r="AF127" s="864" t="s">
        <v>445</v>
      </c>
      <c r="AG127" s="862"/>
      <c r="AH127" s="862"/>
      <c r="AI127" s="862"/>
      <c r="AJ127" s="863"/>
      <c r="AK127" s="864" t="s">
        <v>128</v>
      </c>
      <c r="AL127" s="862"/>
      <c r="AM127" s="862"/>
      <c r="AN127" s="862"/>
      <c r="AO127" s="863"/>
      <c r="AP127" s="909" t="s">
        <v>454</v>
      </c>
      <c r="AQ127" s="910"/>
      <c r="AR127" s="910"/>
      <c r="AS127" s="910"/>
      <c r="AT127" s="911"/>
      <c r="AU127" s="283"/>
      <c r="AV127" s="283"/>
      <c r="AW127" s="283"/>
      <c r="AX127" s="926" t="s">
        <v>496</v>
      </c>
      <c r="AY127" s="894"/>
      <c r="AZ127" s="894"/>
      <c r="BA127" s="894"/>
      <c r="BB127" s="894"/>
      <c r="BC127" s="894"/>
      <c r="BD127" s="894"/>
      <c r="BE127" s="895"/>
      <c r="BF127" s="893" t="s">
        <v>497</v>
      </c>
      <c r="BG127" s="894"/>
      <c r="BH127" s="894"/>
      <c r="BI127" s="894"/>
      <c r="BJ127" s="894"/>
      <c r="BK127" s="894"/>
      <c r="BL127" s="895"/>
      <c r="BM127" s="893" t="s">
        <v>498</v>
      </c>
      <c r="BN127" s="894"/>
      <c r="BO127" s="894"/>
      <c r="BP127" s="894"/>
      <c r="BQ127" s="894"/>
      <c r="BR127" s="894"/>
      <c r="BS127" s="895"/>
      <c r="BT127" s="893" t="s">
        <v>499</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500</v>
      </c>
      <c r="CQ127" s="832"/>
      <c r="CR127" s="832"/>
      <c r="CS127" s="832"/>
      <c r="CT127" s="832"/>
      <c r="CU127" s="832"/>
      <c r="CV127" s="832"/>
      <c r="CW127" s="832"/>
      <c r="CX127" s="832"/>
      <c r="CY127" s="832"/>
      <c r="CZ127" s="832"/>
      <c r="DA127" s="832"/>
      <c r="DB127" s="832"/>
      <c r="DC127" s="832"/>
      <c r="DD127" s="832"/>
      <c r="DE127" s="832"/>
      <c r="DF127" s="833"/>
      <c r="DG127" s="898" t="s">
        <v>447</v>
      </c>
      <c r="DH127" s="899"/>
      <c r="DI127" s="899"/>
      <c r="DJ127" s="899"/>
      <c r="DK127" s="899"/>
      <c r="DL127" s="899" t="s">
        <v>128</v>
      </c>
      <c r="DM127" s="899"/>
      <c r="DN127" s="899"/>
      <c r="DO127" s="899"/>
      <c r="DP127" s="899"/>
      <c r="DQ127" s="899" t="s">
        <v>454</v>
      </c>
      <c r="DR127" s="899"/>
      <c r="DS127" s="899"/>
      <c r="DT127" s="899"/>
      <c r="DU127" s="899"/>
      <c r="DV127" s="876" t="s">
        <v>247</v>
      </c>
      <c r="DW127" s="876"/>
      <c r="DX127" s="876"/>
      <c r="DY127" s="876"/>
      <c r="DZ127" s="877"/>
    </row>
    <row r="128" spans="1:130" s="247" customFormat="1" ht="26.25" customHeight="1" thickBot="1" x14ac:dyDescent="0.25">
      <c r="A128" s="878" t="s">
        <v>501</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502</v>
      </c>
      <c r="X128" s="880"/>
      <c r="Y128" s="880"/>
      <c r="Z128" s="881"/>
      <c r="AA128" s="882">
        <v>673671</v>
      </c>
      <c r="AB128" s="883"/>
      <c r="AC128" s="883"/>
      <c r="AD128" s="883"/>
      <c r="AE128" s="884"/>
      <c r="AF128" s="885">
        <v>731014</v>
      </c>
      <c r="AG128" s="883"/>
      <c r="AH128" s="883"/>
      <c r="AI128" s="883"/>
      <c r="AJ128" s="884"/>
      <c r="AK128" s="885">
        <v>437208</v>
      </c>
      <c r="AL128" s="883"/>
      <c r="AM128" s="883"/>
      <c r="AN128" s="883"/>
      <c r="AO128" s="884"/>
      <c r="AP128" s="886"/>
      <c r="AQ128" s="887"/>
      <c r="AR128" s="887"/>
      <c r="AS128" s="887"/>
      <c r="AT128" s="888"/>
      <c r="AU128" s="283"/>
      <c r="AV128" s="283"/>
      <c r="AW128" s="283"/>
      <c r="AX128" s="889" t="s">
        <v>503</v>
      </c>
      <c r="AY128" s="890"/>
      <c r="AZ128" s="890"/>
      <c r="BA128" s="890"/>
      <c r="BB128" s="890"/>
      <c r="BC128" s="890"/>
      <c r="BD128" s="890"/>
      <c r="BE128" s="891"/>
      <c r="BF128" s="868" t="s">
        <v>443</v>
      </c>
      <c r="BG128" s="869"/>
      <c r="BH128" s="869"/>
      <c r="BI128" s="869"/>
      <c r="BJ128" s="869"/>
      <c r="BK128" s="869"/>
      <c r="BL128" s="892"/>
      <c r="BM128" s="868">
        <v>12.97</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504</v>
      </c>
      <c r="CQ128" s="810"/>
      <c r="CR128" s="810"/>
      <c r="CS128" s="810"/>
      <c r="CT128" s="810"/>
      <c r="CU128" s="810"/>
      <c r="CV128" s="810"/>
      <c r="CW128" s="810"/>
      <c r="CX128" s="810"/>
      <c r="CY128" s="810"/>
      <c r="CZ128" s="810"/>
      <c r="DA128" s="810"/>
      <c r="DB128" s="810"/>
      <c r="DC128" s="810"/>
      <c r="DD128" s="810"/>
      <c r="DE128" s="810"/>
      <c r="DF128" s="811"/>
      <c r="DG128" s="872" t="s">
        <v>445</v>
      </c>
      <c r="DH128" s="873"/>
      <c r="DI128" s="873"/>
      <c r="DJ128" s="873"/>
      <c r="DK128" s="873"/>
      <c r="DL128" s="873" t="s">
        <v>447</v>
      </c>
      <c r="DM128" s="873"/>
      <c r="DN128" s="873"/>
      <c r="DO128" s="873"/>
      <c r="DP128" s="873"/>
      <c r="DQ128" s="873" t="s">
        <v>443</v>
      </c>
      <c r="DR128" s="873"/>
      <c r="DS128" s="873"/>
      <c r="DT128" s="873"/>
      <c r="DU128" s="873"/>
      <c r="DV128" s="874" t="s">
        <v>443</v>
      </c>
      <c r="DW128" s="874"/>
      <c r="DX128" s="874"/>
      <c r="DY128" s="874"/>
      <c r="DZ128" s="875"/>
    </row>
    <row r="129" spans="1:131" s="247" customFormat="1" ht="26.25" customHeight="1" x14ac:dyDescent="0.2">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505</v>
      </c>
      <c r="X129" s="859"/>
      <c r="Y129" s="859"/>
      <c r="Z129" s="860"/>
      <c r="AA129" s="861">
        <v>12905926</v>
      </c>
      <c r="AB129" s="862"/>
      <c r="AC129" s="862"/>
      <c r="AD129" s="862"/>
      <c r="AE129" s="863"/>
      <c r="AF129" s="864">
        <v>13168471</v>
      </c>
      <c r="AG129" s="862"/>
      <c r="AH129" s="862"/>
      <c r="AI129" s="862"/>
      <c r="AJ129" s="863"/>
      <c r="AK129" s="864">
        <v>12790434</v>
      </c>
      <c r="AL129" s="862"/>
      <c r="AM129" s="862"/>
      <c r="AN129" s="862"/>
      <c r="AO129" s="863"/>
      <c r="AP129" s="865"/>
      <c r="AQ129" s="866"/>
      <c r="AR129" s="866"/>
      <c r="AS129" s="866"/>
      <c r="AT129" s="867"/>
      <c r="AU129" s="285"/>
      <c r="AV129" s="285"/>
      <c r="AW129" s="285"/>
      <c r="AX129" s="831" t="s">
        <v>506</v>
      </c>
      <c r="AY129" s="832"/>
      <c r="AZ129" s="832"/>
      <c r="BA129" s="832"/>
      <c r="BB129" s="832"/>
      <c r="BC129" s="832"/>
      <c r="BD129" s="832"/>
      <c r="BE129" s="833"/>
      <c r="BF129" s="851" t="s">
        <v>447</v>
      </c>
      <c r="BG129" s="852"/>
      <c r="BH129" s="852"/>
      <c r="BI129" s="852"/>
      <c r="BJ129" s="852"/>
      <c r="BK129" s="852"/>
      <c r="BL129" s="853"/>
      <c r="BM129" s="851">
        <v>17.97</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507</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508</v>
      </c>
      <c r="X130" s="859"/>
      <c r="Y130" s="859"/>
      <c r="Z130" s="860"/>
      <c r="AA130" s="861">
        <v>2041391</v>
      </c>
      <c r="AB130" s="862"/>
      <c r="AC130" s="862"/>
      <c r="AD130" s="862"/>
      <c r="AE130" s="863"/>
      <c r="AF130" s="864">
        <v>2048679</v>
      </c>
      <c r="AG130" s="862"/>
      <c r="AH130" s="862"/>
      <c r="AI130" s="862"/>
      <c r="AJ130" s="863"/>
      <c r="AK130" s="864">
        <v>1814062</v>
      </c>
      <c r="AL130" s="862"/>
      <c r="AM130" s="862"/>
      <c r="AN130" s="862"/>
      <c r="AO130" s="863"/>
      <c r="AP130" s="865"/>
      <c r="AQ130" s="866"/>
      <c r="AR130" s="866"/>
      <c r="AS130" s="866"/>
      <c r="AT130" s="867"/>
      <c r="AU130" s="285"/>
      <c r="AV130" s="285"/>
      <c r="AW130" s="285"/>
      <c r="AX130" s="831" t="s">
        <v>509</v>
      </c>
      <c r="AY130" s="832"/>
      <c r="AZ130" s="832"/>
      <c r="BA130" s="832"/>
      <c r="BB130" s="832"/>
      <c r="BC130" s="832"/>
      <c r="BD130" s="832"/>
      <c r="BE130" s="833"/>
      <c r="BF130" s="834">
        <v>1.8</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510</v>
      </c>
      <c r="X131" s="842"/>
      <c r="Y131" s="842"/>
      <c r="Z131" s="843"/>
      <c r="AA131" s="844">
        <v>10864535</v>
      </c>
      <c r="AB131" s="845"/>
      <c r="AC131" s="845"/>
      <c r="AD131" s="845"/>
      <c r="AE131" s="846"/>
      <c r="AF131" s="847">
        <v>11119792</v>
      </c>
      <c r="AG131" s="845"/>
      <c r="AH131" s="845"/>
      <c r="AI131" s="845"/>
      <c r="AJ131" s="846"/>
      <c r="AK131" s="847">
        <v>10976372</v>
      </c>
      <c r="AL131" s="845"/>
      <c r="AM131" s="845"/>
      <c r="AN131" s="845"/>
      <c r="AO131" s="846"/>
      <c r="AP131" s="848"/>
      <c r="AQ131" s="849"/>
      <c r="AR131" s="849"/>
      <c r="AS131" s="849"/>
      <c r="AT131" s="850"/>
      <c r="AU131" s="285"/>
      <c r="AV131" s="285"/>
      <c r="AW131" s="285"/>
      <c r="AX131" s="809" t="s">
        <v>511</v>
      </c>
      <c r="AY131" s="810"/>
      <c r="AZ131" s="810"/>
      <c r="BA131" s="810"/>
      <c r="BB131" s="810"/>
      <c r="BC131" s="810"/>
      <c r="BD131" s="810"/>
      <c r="BE131" s="811"/>
      <c r="BF131" s="812" t="s">
        <v>128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512</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513</v>
      </c>
      <c r="W132" s="822"/>
      <c r="X132" s="822"/>
      <c r="Y132" s="822"/>
      <c r="Z132" s="823"/>
      <c r="AA132" s="824">
        <v>1.4917159360000001</v>
      </c>
      <c r="AB132" s="825"/>
      <c r="AC132" s="825"/>
      <c r="AD132" s="825"/>
      <c r="AE132" s="826"/>
      <c r="AF132" s="827">
        <v>1.1664966400000001</v>
      </c>
      <c r="AG132" s="825"/>
      <c r="AH132" s="825"/>
      <c r="AI132" s="825"/>
      <c r="AJ132" s="826"/>
      <c r="AK132" s="827">
        <v>2.8503316029999999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514</v>
      </c>
      <c r="W133" s="801"/>
      <c r="X133" s="801"/>
      <c r="Y133" s="801"/>
      <c r="Z133" s="802"/>
      <c r="AA133" s="803">
        <v>1.4</v>
      </c>
      <c r="AB133" s="804"/>
      <c r="AC133" s="804"/>
      <c r="AD133" s="804"/>
      <c r="AE133" s="805"/>
      <c r="AF133" s="803">
        <v>1.1000000000000001</v>
      </c>
      <c r="AG133" s="804"/>
      <c r="AH133" s="804"/>
      <c r="AI133" s="804"/>
      <c r="AJ133" s="805"/>
      <c r="AK133" s="803">
        <v>1.8</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8mYp0O3c+X6KbrLsH3LHBQYEvVx4pwghbPk4CUZOHEIAXyXEFTf93h5sVWRpsRg0pHDKTnHhVh5T9/K9pLZDw==" saltValue="x0AXH5xloJ7s5yWNkEcgx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blackAndWhite="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K4" zoomScale="70" zoomScaleNormal="85" zoomScaleSheetLayoutView="70" workbookViewId="0">
      <selection activeCell="B63" sqref="B63:P63"/>
    </sheetView>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515</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C0j5YFCbp/guoeDnf8CifHT4C/noY/NxDdEgeRtqThFe3+J4ujERJpR1Yh57DXDzO08SF1gmPJFPkPHDWjUzMA==" saltValue="wDGdRBWE0yksCcrcgSN/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E40" zoomScale="70" zoomScaleNormal="70" zoomScaleSheetLayoutView="55" workbookViewId="0">
      <selection activeCell="B63" sqref="B63:P63"/>
    </sheetView>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F3VM+FZxSnpBG5gCqt+nbQe0uSKCuFXKmSRDLY2UWBdlSL07w8Dq4nPlY7aiucLE6k2f4qHwJG/z89krPsSw9Q==" saltValue="QeEwptlnCs23dTNX2zG31A==" spinCount="100000"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election activeCell="B63" sqref="B63:P63"/>
    </sheetView>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516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517</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518</v>
      </c>
      <c r="AP7" s="304"/>
      <c r="AQ7" s="305" t="s">
        <v>519</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520</v>
      </c>
      <c r="AQ8" s="311" t="s">
        <v>521</v>
      </c>
      <c r="AR8" s="312" t="s">
        <v>522</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523</v>
      </c>
      <c r="AL9" s="1231"/>
      <c r="AM9" s="1231"/>
      <c r="AN9" s="1232"/>
      <c r="AO9" s="313">
        <v>3803820</v>
      </c>
      <c r="AP9" s="313">
        <v>76505</v>
      </c>
      <c r="AQ9" s="314">
        <v>63299</v>
      </c>
      <c r="AR9" s="315">
        <v>20.9</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524</v>
      </c>
      <c r="AL10" s="1231"/>
      <c r="AM10" s="1231"/>
      <c r="AN10" s="1232"/>
      <c r="AO10" s="316">
        <v>678054</v>
      </c>
      <c r="AP10" s="316">
        <v>13637</v>
      </c>
      <c r="AQ10" s="317">
        <v>6012</v>
      </c>
      <c r="AR10" s="318">
        <v>126.8</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525</v>
      </c>
      <c r="AL11" s="1231"/>
      <c r="AM11" s="1231"/>
      <c r="AN11" s="1232"/>
      <c r="AO11" s="316">
        <v>2429</v>
      </c>
      <c r="AP11" s="316">
        <v>49</v>
      </c>
      <c r="AQ11" s="317">
        <v>6006</v>
      </c>
      <c r="AR11" s="318">
        <v>-99.2</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526</v>
      </c>
      <c r="AL12" s="1231"/>
      <c r="AM12" s="1231"/>
      <c r="AN12" s="1232"/>
      <c r="AO12" s="316">
        <v>134561</v>
      </c>
      <c r="AP12" s="316">
        <v>2706</v>
      </c>
      <c r="AQ12" s="317">
        <v>1513</v>
      </c>
      <c r="AR12" s="318">
        <v>78.8</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527</v>
      </c>
      <c r="AL13" s="1231"/>
      <c r="AM13" s="1231"/>
      <c r="AN13" s="1232"/>
      <c r="AO13" s="316" t="s">
        <v>528</v>
      </c>
      <c r="AP13" s="316" t="s">
        <v>528</v>
      </c>
      <c r="AQ13" s="317">
        <v>6</v>
      </c>
      <c r="AR13" s="318" t="s">
        <v>528</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529</v>
      </c>
      <c r="AL14" s="1231"/>
      <c r="AM14" s="1231"/>
      <c r="AN14" s="1232"/>
      <c r="AO14" s="316">
        <v>112525</v>
      </c>
      <c r="AP14" s="316">
        <v>2263</v>
      </c>
      <c r="AQ14" s="317">
        <v>2299</v>
      </c>
      <c r="AR14" s="318">
        <v>-1.6</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530</v>
      </c>
      <c r="AL15" s="1231"/>
      <c r="AM15" s="1231"/>
      <c r="AN15" s="1232"/>
      <c r="AO15" s="316">
        <v>87732</v>
      </c>
      <c r="AP15" s="316">
        <v>1765</v>
      </c>
      <c r="AQ15" s="317">
        <v>1728</v>
      </c>
      <c r="AR15" s="318">
        <v>2.1</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531</v>
      </c>
      <c r="AL16" s="1234"/>
      <c r="AM16" s="1234"/>
      <c r="AN16" s="1235"/>
      <c r="AO16" s="316">
        <v>-178392</v>
      </c>
      <c r="AP16" s="316">
        <v>-3588</v>
      </c>
      <c r="AQ16" s="317">
        <v>-4986</v>
      </c>
      <c r="AR16" s="318">
        <v>-28</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188</v>
      </c>
      <c r="AL17" s="1234"/>
      <c r="AM17" s="1234"/>
      <c r="AN17" s="1235"/>
      <c r="AO17" s="316">
        <v>4640729</v>
      </c>
      <c r="AP17" s="316">
        <v>93337</v>
      </c>
      <c r="AQ17" s="317">
        <v>75877</v>
      </c>
      <c r="AR17" s="318">
        <v>23</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532</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533</v>
      </c>
      <c r="AP20" s="324" t="s">
        <v>534</v>
      </c>
      <c r="AQ20" s="325" t="s">
        <v>535</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536</v>
      </c>
      <c r="AL21" s="1228"/>
      <c r="AM21" s="1228"/>
      <c r="AN21" s="1229"/>
      <c r="AO21" s="328">
        <v>9.23</v>
      </c>
      <c r="AP21" s="329">
        <v>7.41</v>
      </c>
      <c r="AQ21" s="330">
        <v>1.82</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537</v>
      </c>
      <c r="AL22" s="1228"/>
      <c r="AM22" s="1228"/>
      <c r="AN22" s="1229"/>
      <c r="AO22" s="333">
        <v>100.1</v>
      </c>
      <c r="AP22" s="334">
        <v>98.4</v>
      </c>
      <c r="AQ22" s="335">
        <v>1.7</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538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539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540</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518</v>
      </c>
      <c r="AP30" s="304"/>
      <c r="AQ30" s="305" t="s">
        <v>519</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520</v>
      </c>
      <c r="AQ31" s="311" t="s">
        <v>521</v>
      </c>
      <c r="AR31" s="312" t="s">
        <v>522</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541</v>
      </c>
      <c r="AL32" s="1219"/>
      <c r="AM32" s="1219"/>
      <c r="AN32" s="1220"/>
      <c r="AO32" s="343">
        <v>1858271</v>
      </c>
      <c r="AP32" s="343">
        <v>37375</v>
      </c>
      <c r="AQ32" s="344">
        <v>39476</v>
      </c>
      <c r="AR32" s="345">
        <v>-5.3</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542</v>
      </c>
      <c r="AL33" s="1219"/>
      <c r="AM33" s="1219"/>
      <c r="AN33" s="1220"/>
      <c r="AO33" s="343" t="s">
        <v>528</v>
      </c>
      <c r="AP33" s="343" t="s">
        <v>528</v>
      </c>
      <c r="AQ33" s="344" t="s">
        <v>528</v>
      </c>
      <c r="AR33" s="345" t="s">
        <v>528</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543</v>
      </c>
      <c r="AL34" s="1219"/>
      <c r="AM34" s="1219"/>
      <c r="AN34" s="1220"/>
      <c r="AO34" s="343" t="s">
        <v>528</v>
      </c>
      <c r="AP34" s="343" t="s">
        <v>528</v>
      </c>
      <c r="AQ34" s="344">
        <v>57</v>
      </c>
      <c r="AR34" s="345" t="s">
        <v>528</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544</v>
      </c>
      <c r="AL35" s="1219"/>
      <c r="AM35" s="1219"/>
      <c r="AN35" s="1220"/>
      <c r="AO35" s="343">
        <v>705862</v>
      </c>
      <c r="AP35" s="343">
        <v>14197</v>
      </c>
      <c r="AQ35" s="344">
        <v>13586</v>
      </c>
      <c r="AR35" s="345">
        <v>4.5</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545</v>
      </c>
      <c r="AL36" s="1219"/>
      <c r="AM36" s="1219"/>
      <c r="AN36" s="1220"/>
      <c r="AO36" s="343" t="s">
        <v>528</v>
      </c>
      <c r="AP36" s="343" t="s">
        <v>528</v>
      </c>
      <c r="AQ36" s="344">
        <v>1761</v>
      </c>
      <c r="AR36" s="345" t="s">
        <v>528</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546</v>
      </c>
      <c r="AL37" s="1219"/>
      <c r="AM37" s="1219"/>
      <c r="AN37" s="1220"/>
      <c r="AO37" s="343" t="s">
        <v>528</v>
      </c>
      <c r="AP37" s="343" t="s">
        <v>528</v>
      </c>
      <c r="AQ37" s="344">
        <v>609</v>
      </c>
      <c r="AR37" s="345" t="s">
        <v>528</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547</v>
      </c>
      <c r="AL38" s="1222"/>
      <c r="AM38" s="1222"/>
      <c r="AN38" s="1223"/>
      <c r="AO38" s="346" t="s">
        <v>528</v>
      </c>
      <c r="AP38" s="346" t="s">
        <v>528</v>
      </c>
      <c r="AQ38" s="347">
        <v>1</v>
      </c>
      <c r="AR38" s="335" t="s">
        <v>528</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548</v>
      </c>
      <c r="AL39" s="1222"/>
      <c r="AM39" s="1222"/>
      <c r="AN39" s="1223"/>
      <c r="AO39" s="343">
        <v>-437208</v>
      </c>
      <c r="AP39" s="343">
        <v>-8793</v>
      </c>
      <c r="AQ39" s="344">
        <v>-5546</v>
      </c>
      <c r="AR39" s="345">
        <v>58.5</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549</v>
      </c>
      <c r="AL40" s="1219"/>
      <c r="AM40" s="1219"/>
      <c r="AN40" s="1220"/>
      <c r="AO40" s="343">
        <v>-1814062</v>
      </c>
      <c r="AP40" s="343">
        <v>-36486</v>
      </c>
      <c r="AQ40" s="344">
        <v>-36890</v>
      </c>
      <c r="AR40" s="345">
        <v>-1.1000000000000001</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301</v>
      </c>
      <c r="AL41" s="1225"/>
      <c r="AM41" s="1225"/>
      <c r="AN41" s="1226"/>
      <c r="AO41" s="343">
        <v>312863</v>
      </c>
      <c r="AP41" s="343">
        <v>6292</v>
      </c>
      <c r="AQ41" s="344">
        <v>13053</v>
      </c>
      <c r="AR41" s="345">
        <v>-51.8</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550</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551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552</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518</v>
      </c>
      <c r="AN49" s="1213" t="s">
        <v>553</v>
      </c>
      <c r="AO49" s="1214"/>
      <c r="AP49" s="1214"/>
      <c r="AQ49" s="1214"/>
      <c r="AR49" s="1215"/>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554</v>
      </c>
      <c r="AO50" s="360" t="s">
        <v>555</v>
      </c>
      <c r="AP50" s="361" t="s">
        <v>556</v>
      </c>
      <c r="AQ50" s="362" t="s">
        <v>557</v>
      </c>
      <c r="AR50" s="363" t="s">
        <v>558</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559</v>
      </c>
      <c r="AL51" s="356"/>
      <c r="AM51" s="364">
        <v>2257525</v>
      </c>
      <c r="AN51" s="365">
        <v>45328</v>
      </c>
      <c r="AO51" s="366">
        <v>-10.7</v>
      </c>
      <c r="AP51" s="367">
        <v>77507</v>
      </c>
      <c r="AQ51" s="368">
        <v>17.5</v>
      </c>
      <c r="AR51" s="369">
        <v>-28.2</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560</v>
      </c>
      <c r="AM52" s="372">
        <v>1877971</v>
      </c>
      <c r="AN52" s="373">
        <v>37707</v>
      </c>
      <c r="AO52" s="374">
        <v>9</v>
      </c>
      <c r="AP52" s="375">
        <v>42788</v>
      </c>
      <c r="AQ52" s="376">
        <v>17.3</v>
      </c>
      <c r="AR52" s="377">
        <v>-8.3000000000000007</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561</v>
      </c>
      <c r="AL53" s="356"/>
      <c r="AM53" s="364">
        <v>2172735</v>
      </c>
      <c r="AN53" s="365">
        <v>43709</v>
      </c>
      <c r="AO53" s="366">
        <v>-3.6</v>
      </c>
      <c r="AP53" s="367">
        <v>57295</v>
      </c>
      <c r="AQ53" s="368">
        <v>-26.1</v>
      </c>
      <c r="AR53" s="369">
        <v>22.5</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560</v>
      </c>
      <c r="AM54" s="372">
        <v>1729601</v>
      </c>
      <c r="AN54" s="373">
        <v>34795</v>
      </c>
      <c r="AO54" s="374">
        <v>-7.7</v>
      </c>
      <c r="AP54" s="375">
        <v>32771</v>
      </c>
      <c r="AQ54" s="376">
        <v>-23.4</v>
      </c>
      <c r="AR54" s="377">
        <v>15.7</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562</v>
      </c>
      <c r="AL55" s="356"/>
      <c r="AM55" s="364">
        <v>2602616</v>
      </c>
      <c r="AN55" s="365">
        <v>52110</v>
      </c>
      <c r="AO55" s="366">
        <v>19.2</v>
      </c>
      <c r="AP55" s="367">
        <v>54110</v>
      </c>
      <c r="AQ55" s="368">
        <v>-5.6</v>
      </c>
      <c r="AR55" s="369">
        <v>24.8</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560</v>
      </c>
      <c r="AM56" s="372">
        <v>2059770</v>
      </c>
      <c r="AN56" s="373">
        <v>41241</v>
      </c>
      <c r="AO56" s="374">
        <v>18.5</v>
      </c>
      <c r="AP56" s="375">
        <v>30620</v>
      </c>
      <c r="AQ56" s="376">
        <v>-6.6</v>
      </c>
      <c r="AR56" s="377">
        <v>25.1</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563</v>
      </c>
      <c r="AL57" s="356"/>
      <c r="AM57" s="364">
        <v>2185067</v>
      </c>
      <c r="AN57" s="365">
        <v>44003</v>
      </c>
      <c r="AO57" s="366">
        <v>-15.6</v>
      </c>
      <c r="AP57" s="367">
        <v>54684</v>
      </c>
      <c r="AQ57" s="368">
        <v>1.1000000000000001</v>
      </c>
      <c r="AR57" s="369">
        <v>-16.7</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560</v>
      </c>
      <c r="AM58" s="372">
        <v>1876438</v>
      </c>
      <c r="AN58" s="373">
        <v>37788</v>
      </c>
      <c r="AO58" s="374">
        <v>-8.4</v>
      </c>
      <c r="AP58" s="375">
        <v>32829</v>
      </c>
      <c r="AQ58" s="376">
        <v>7.2</v>
      </c>
      <c r="AR58" s="377">
        <v>-15.6</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564</v>
      </c>
      <c r="AL59" s="356"/>
      <c r="AM59" s="364">
        <v>2812721</v>
      </c>
      <c r="AN59" s="365">
        <v>56571</v>
      </c>
      <c r="AO59" s="366">
        <v>28.6</v>
      </c>
      <c r="AP59" s="367">
        <v>62383</v>
      </c>
      <c r="AQ59" s="368">
        <v>14.1</v>
      </c>
      <c r="AR59" s="369">
        <v>14.5</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560</v>
      </c>
      <c r="AM60" s="372">
        <v>1440702</v>
      </c>
      <c r="AN60" s="373">
        <v>28976</v>
      </c>
      <c r="AO60" s="374">
        <v>-23.3</v>
      </c>
      <c r="AP60" s="375">
        <v>35325</v>
      </c>
      <c r="AQ60" s="376">
        <v>7.6</v>
      </c>
      <c r="AR60" s="377">
        <v>-30.9</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565</v>
      </c>
      <c r="AL61" s="378"/>
      <c r="AM61" s="379">
        <v>2406133</v>
      </c>
      <c r="AN61" s="380">
        <v>48344</v>
      </c>
      <c r="AO61" s="381">
        <v>3.6</v>
      </c>
      <c r="AP61" s="382">
        <v>61196</v>
      </c>
      <c r="AQ61" s="383">
        <v>0.2</v>
      </c>
      <c r="AR61" s="369">
        <v>3.4</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560</v>
      </c>
      <c r="AM62" s="372">
        <v>1796896</v>
      </c>
      <c r="AN62" s="373">
        <v>36101</v>
      </c>
      <c r="AO62" s="374">
        <v>-2.4</v>
      </c>
      <c r="AP62" s="375">
        <v>34867</v>
      </c>
      <c r="AQ62" s="376">
        <v>0.4</v>
      </c>
      <c r="AR62" s="377">
        <v>-2.8</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BgrhaM7BZs0vWFZxmUDo0WjNL59GShR1yUEHguK4esotgQ+geKF6cOERueQkkCEZb65pPYJYXN0xyUMuM9BkA==" saltValue="zHUBvGNfmm71wc2bJGvyf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B69" zoomScale="70" zoomScaleNormal="70" zoomScaleSheetLayoutView="55" workbookViewId="0">
      <selection activeCell="B63" sqref="B63:P63"/>
    </sheetView>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567</v>
      </c>
    </row>
    <row r="120" spans="125:125" ht="13.5" hidden="1" customHeight="1" x14ac:dyDescent="0.2"/>
    <row r="121" spans="125:125" ht="13.5" hidden="1" customHeight="1" x14ac:dyDescent="0.2">
      <c r="DU121" s="291"/>
    </row>
  </sheetData>
  <sheetProtection algorithmName="SHA-512" hashValue="uB9V4xQDXvdJS1AUJ8m/gHMFC73GLqmq6qFOqK4DjrG1WQGQesiChgekLRu6KvmwN7E2NzuVx4PTa1rCQXp0qg==" saltValue="saqvrpc+KZ5WWqjftFztk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9" zoomScale="70" zoomScaleNormal="70" zoomScaleSheetLayoutView="55" workbookViewId="0">
      <selection activeCell="B63" sqref="B63:P63"/>
    </sheetView>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568</v>
      </c>
    </row>
  </sheetData>
  <sheetProtection algorithmName="SHA-512" hashValue="IgMziCciVnDfXfK/scrZg87183yNDJsJMVv3U3FqJW6zmkwCParFheJy8ArKPZGvHXK4aoso92AoEqtM4X44hA==" saltValue="iDa9vGY4ZqWrxuyUmJx5s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G27" zoomScale="70" zoomScaleNormal="70" zoomScaleSheetLayoutView="100" workbookViewId="0">
      <selection activeCell="B63" sqref="B63:P63"/>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2">
      <c r="B47" s="10"/>
      <c r="C47" s="1236" t="s">
        <v>3</v>
      </c>
      <c r="D47" s="1236"/>
      <c r="E47" s="1237"/>
      <c r="F47" s="11">
        <v>33.26</v>
      </c>
      <c r="G47" s="12">
        <v>30.93</v>
      </c>
      <c r="H47" s="12">
        <v>27.15</v>
      </c>
      <c r="I47" s="12">
        <v>22.59</v>
      </c>
      <c r="J47" s="13">
        <v>21.96</v>
      </c>
    </row>
    <row r="48" spans="2:10" ht="57.75" customHeight="1" x14ac:dyDescent="0.2">
      <c r="B48" s="14"/>
      <c r="C48" s="1238" t="s">
        <v>4</v>
      </c>
      <c r="D48" s="1238"/>
      <c r="E48" s="1239"/>
      <c r="F48" s="15">
        <v>7.54</v>
      </c>
      <c r="G48" s="16">
        <v>2.56</v>
      </c>
      <c r="H48" s="16">
        <v>5.25</v>
      </c>
      <c r="I48" s="16">
        <v>7.73</v>
      </c>
      <c r="J48" s="17">
        <v>5.1100000000000003</v>
      </c>
    </row>
    <row r="49" spans="2:10" ht="57.75" customHeight="1" thickBot="1" x14ac:dyDescent="0.25">
      <c r="B49" s="18"/>
      <c r="C49" s="1240" t="s">
        <v>5</v>
      </c>
      <c r="D49" s="1240"/>
      <c r="E49" s="1241"/>
      <c r="F49" s="19" t="s">
        <v>574</v>
      </c>
      <c r="G49" s="20" t="s">
        <v>575</v>
      </c>
      <c r="H49" s="20" t="s">
        <v>576</v>
      </c>
      <c r="I49" s="20" t="s">
        <v>577</v>
      </c>
      <c r="J49" s="21" t="s">
        <v>578</v>
      </c>
    </row>
    <row r="50" spans="2:10" ht="13.5" customHeight="1" x14ac:dyDescent="0.2"/>
  </sheetData>
  <sheetProtection algorithmName="SHA-512" hashValue="MBS+Emgb/9EqRdJc2alD+l8cGxuKNwK55ZBS//VYLUw0EiSUPV0Jb0nQJXwjfTDPqkowIppRIRR94ZJWgyLl3w==" saltValue="gbx3qBPy6brAYsNbC94J7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2021-09-27T01:11:27Z</cp:lastPrinted>
  <dcterms:created xsi:type="dcterms:W3CDTF">2021-02-05T03:06:24Z</dcterms:created>
  <dcterms:modified xsi:type="dcterms:W3CDTF">2021-09-30T06:17:36Z</dcterms:modified>
  <cp:category/>
</cp:coreProperties>
</file>