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tabRatio="6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25725"/>
</workbook>
</file>

<file path=xl/calcChain.xml><?xml version="1.0" encoding="utf-8"?>
<calcChain xmlns="http://schemas.openxmlformats.org/spreadsheetml/2006/main">
  <c r="BG34" i="9"/>
  <c r="AO37"/>
  <c r="AO36"/>
  <c r="AO35"/>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U37"/>
  <c r="C37"/>
  <c r="CO36"/>
  <c r="BE36"/>
  <c r="U36"/>
  <c r="C36"/>
  <c r="BE35"/>
  <c r="C35"/>
  <c r="C34"/>
  <c r="U34" l="1"/>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AM36" s="1"/>
  <c r="AM37" s="1"/>
  <c r="BE34" l="1"/>
  <c r="BW34" s="1"/>
  <c r="BW35" s="1"/>
  <c r="BW36" s="1"/>
  <c r="BW37" s="1"/>
  <c r="BW38" s="1"/>
  <c r="BW39" s="1"/>
  <c r="BW40" s="1"/>
  <c r="BW41" s="1"/>
  <c r="BW42" s="1"/>
  <c r="BW43" s="1"/>
  <c r="CO34" l="1"/>
  <c r="CO35" s="1"/>
</calcChain>
</file>

<file path=xl/sharedStrings.xml><?xml version="1.0" encoding="utf-8"?>
<sst xmlns="http://schemas.openxmlformats.org/spreadsheetml/2006/main" count="1106" uniqueCount="569">
  <si>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</si>
  <si>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</si>
  <si>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</si>
  <si>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</si>
  <si>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</si>
  <si>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</si>
  <si>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</si>
  <si>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</si>
  <si>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</si>
  <si>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</si>
  <si>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</si>
  <si>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</si>
  <si>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</si>
  <si>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</si>
  <si>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</si>
  <si>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</si>
  <si>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</si>
  <si>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</si>
  <si>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</si>
  <si>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</si>
  <si>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</si>
  <si>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</si>
  <si>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</si>
  <si>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</si>
  <si>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</si>
  <si>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</si>
  <si>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</si>
  <si>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</si>
  <si>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</si>
  <si>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</si>
  <si>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</si>
  <si>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</si>
  <si>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</si>
  <si>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</si>
  <si>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</si>
  <si>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</si>
  <si>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</si>
  <si>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</si>
  <si>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</si>
  <si>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</si>
  <si>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</si>
  <si>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</si>
  <si>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</si>
  <si>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</si>
  <si>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</si>
  <si>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</si>
  <si>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</si>
  <si>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</si>
  <si>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</si>
  <si>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</si>
  <si>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</si>
  <si>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</si>
  <si>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</si>
  <si>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</si>
  <si>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</si>
  <si>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</si>
  <si>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</si>
  <si>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</si>
  <si>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</si>
  <si>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</si>
  <si>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</si>
  <si>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</si>
  <si>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</si>
  <si>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</si>
  <si>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</si>
  <si>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</si>
  <si>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</si>
  <si>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</si>
  <si>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</si>
  <si>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</si>
  <si>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</si>
  <si>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</si>
  <si>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</si>
  <si>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</si>
  <si>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</si>
  <si>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</si>
  <si>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</si>
  <si>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</si>
  <si>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</si>
  <si>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</si>
  <si>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</si>
  <si>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</si>
  <si>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</si>
  <si>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</si>
  <si>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</si>
  <si>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</si>
  <si>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</si>
  <si>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</si>
  <si>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</si>
  <si>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</si>
  <si>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</si>
  <si>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</si>
  <si>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</si>
  <si>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</si>
  <si>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</si>
  <si>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</si>
  <si>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</si>
  <si>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</si>
  <si>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</si>
  <si>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</si>
  <si>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</si>
  <si>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</si>
  <si>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</si>
  <si>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</si>
  <si>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</si>
  <si>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</si>
  <si>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</si>
  <si>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</si>
  <si>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</si>
  <si>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</si>
  <si>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</si>
  <si>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</si>
  <si>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</si>
  <si>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</si>
  <si>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</si>
  <si>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</si>
  <si>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</si>
  <si>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</si>
  <si>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</si>
  <si>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</si>
  <si>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</si>
  <si>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</si>
  <si>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</si>
  <si>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</si>
  <si>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</si>
  <si>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</si>
  <si>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</si>
  <si>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</si>
  <si>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</si>
  <si>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</si>
  <si>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</si>
  <si>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</si>
  <si>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</si>
  <si>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</si>
  <si>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</si>
  <si>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</si>
  <si>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</si>
  <si>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</si>
  <si>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</si>
  <si>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</si>
  <si>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</si>
  <si>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</si>
  <si>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</si>
  <si>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</si>
  <si>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</si>
  <si>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</si>
  <si>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</si>
  <si>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</si>
  <si>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</si>
  <si>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</si>
  <si>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</si>
  <si>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</si>
  <si>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</si>
  <si>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</si>
  <si>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</si>
  <si>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</si>
  <si>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</si>
  <si>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</si>
  <si>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</si>
  <si>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</si>
  <si>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</si>
  <si>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</si>
  <si>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</si>
  <si>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</si>
  <si>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</si>
  <si>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</si>
  <si>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</si>
  <si>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</si>
  <si>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</si>
  <si>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</si>
  <si>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</si>
  <si>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</si>
  <si>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</si>
  <si>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</si>
  <si>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</si>
  <si>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</si>
  <si>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</si>
  <si>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</si>
  <si>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</si>
  <si>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</si>
  <si>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</si>
  <si>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</si>
  <si>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</si>
  <si>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</si>
  <si>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</si>
  <si>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</si>
  <si>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</si>
  <si>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</si>
  <si>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</si>
  <si>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</si>
  <si>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</si>
  <si>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</si>
  <si>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</si>
  <si>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</si>
  <si>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</si>
  <si>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三重県亀山市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</si>
  <si>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</si>
  <si>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</si>
  <si>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</si>
  <si>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</si>
  <si>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</si>
  <si>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</si>
  <si>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</si>
  <si>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</si>
  <si>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</si>
  <si>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</si>
  <si>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</si>
  <si>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</si>
  <si>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</si>
  <si>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</si>
  <si>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</si>
  <si>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</si>
  <si>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</si>
  <si>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</si>
  <si>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</si>
  <si>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</si>
  <si>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</si>
  <si>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</si>
  <si>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</si>
  <si>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</si>
  <si>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</si>
  <si>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</si>
  <si>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</si>
  <si>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</si>
  <si>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</si>
  <si>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</si>
  <si>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</si>
  <si>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</si>
  <si>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</si>
  <si>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</si>
  <si>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</si>
  <si>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</si>
  <si>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</si>
  <si>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</si>
  <si>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</si>
  <si>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</si>
  <si>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</si>
  <si>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</si>
  <si>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</si>
  <si>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</si>
  <si>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</si>
  <si>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</si>
  <si>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</si>
  <si>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</si>
  <si>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</si>
  <si>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</si>
  <si>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</si>
  <si>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</si>
  <si>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</si>
  <si>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</si>
  <si>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</si>
  <si>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</si>
  <si>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</si>
  <si>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</si>
  <si>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</si>
  <si>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</si>
  <si>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</si>
  <si>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</si>
  <si>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</si>
  <si>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</si>
  <si>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</si>
  <si>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</si>
  <si>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</si>
  <si>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</si>
  <si>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</si>
  <si>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</si>
  <si>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</si>
  <si>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</si>
  <si>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</si>
  <si>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</si>
  <si>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</si>
  <si>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</si>
  <si>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</si>
  <si>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</si>
  <si>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</si>
  <si>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</si>
  <si>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</si>
  <si>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</si>
  <si>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</si>
  <si>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</si>
  <si>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</si>
  <si>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</si>
  <si>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</si>
  <si>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</si>
  <si>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</si>
  <si>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</si>
  <si>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</si>
  <si>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</si>
  <si>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</si>
  <si>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</si>
  <si>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</si>
  <si>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</si>
  <si>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</si>
  <si>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</si>
  <si>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</si>
  <si>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</si>
  <si>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</si>
  <si>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</si>
  <si>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</si>
  <si>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</si>
  <si>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</si>
  <si>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</si>
  <si>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</si>
  <si>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</si>
  <si>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</si>
  <si>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</si>
  <si>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</si>
  <si>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</si>
  <si>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</si>
  <si>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</si>
  <si>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</si>
  <si>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</si>
  <si>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</si>
  <si>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</si>
  <si>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</si>
  <si>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</si>
  <si>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</si>
  <si>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</si>
  <si>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</si>
  <si>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</si>
  <si>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</si>
  <si>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</si>
  <si>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</si>
  <si>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</si>
  <si>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</si>
  <si>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</si>
  <si>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</si>
  <si>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</si>
  <si>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</si>
  <si>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</si>
  <si>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</si>
  <si>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</si>
  <si>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</si>
  <si>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</si>
  <si>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</si>
  <si>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</si>
  <si>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</si>
  <si>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</si>
  <si>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</si>
  <si>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</si>
  <si>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</si>
  <si>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</si>
  <si>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</si>
  <si>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</si>
  <si>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三重県亀山市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</si>
  <si>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</si>
  <si>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</si>
  <si>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</si>
  <si>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</si>
  <si>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</si>
  <si>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</si>
  <si>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</si>
  <si>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</si>
  <si>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</si>
  <si>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</si>
  <si>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</si>
  <si>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</si>
  <si>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</si>
  <si>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</si>
  <si>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</si>
  <si>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</si>
  <si>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</si>
  <si>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</si>
  <si>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</si>
  <si>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</si>
  <si>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</si>
  <si>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</si>
  <si>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</si>
  <si>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</si>
  <si>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</si>
  <si>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</si>
  <si>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</si>
  <si>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</si>
  <si>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</si>
  <si>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</si>
  <si>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</si>
  <si>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</si>
  <si>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</si>
  <si>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</si>
  <si>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</si>
  <si>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</si>
  <si>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</si>
  <si>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</si>
  <si>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</si>
  <si>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</si>
  <si>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</si>
  <si>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</si>
  <si>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</si>
  <si>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</si>
  <si>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</si>
  <si>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</si>
  <si>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</si>
  <si>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</si>
  <si>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</si>
  <si>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</si>
  <si>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</si>
  <si>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</si>
  <si>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</si>
  <si>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</si>
  <si>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</si>
  <si>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</si>
  <si>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</si>
  <si>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</si>
  <si>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</si>
  <si>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</si>
  <si>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</si>
  <si>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</si>
  <si>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</si>
  <si>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</si>
  <si>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</si>
  <si>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</si>
  <si>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</si>
  <si>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</si>
  <si>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</si>
  <si>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</si>
  <si>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</si>
  <si>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</si>
  <si>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</si>
  <si>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</si>
  <si>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</si>
  <si>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</si>
  <si>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</si>
  <si>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</si>
  <si>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</si>
  <si>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</si>
  <si>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</si>
  <si>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</si>
  <si>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</si>
  <si>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</si>
  <si>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</si>
  <si>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</si>
  <si>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</si>
  <si>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</si>
  <si>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</si>
  <si>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</si>
  <si>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</si>
  <si>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</si>
  <si>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</si>
  <si>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</si>
  <si>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</si>
  <si>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</si>
  <si>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</si>
  <si>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</si>
  <si>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</si>
  <si>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</si>
  <si>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</si>
  <si>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</si>
  <si>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</si>
  <si>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</si>
  <si>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</si>
  <si>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</si>
  <si>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</si>
  <si>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</si>
  <si>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</si>
  <si>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</si>
  <si>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</si>
  <si>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</si>
  <si>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</si>
  <si>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</si>
  <si>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</si>
  <si>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</si>
  <si>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</si>
  <si>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</si>
  <si>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</si>
  <si>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</si>
  <si>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</si>
  <si>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</si>
  <si>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</si>
  <si>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</si>
  <si>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</si>
  <si>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</si>
  <si>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</si>
  <si>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</si>
  <si>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</si>
  <si>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</si>
  <si>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</si>
  <si>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</si>
  <si>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</si>
  <si>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</si>
  <si>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</si>
  <si>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</si>
  <si>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</si>
  <si>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</si>
  <si>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</si>
  <si>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</si>
  <si>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</si>
  <si>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</si>
  <si>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</si>
  <si>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</si>
  <si>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</si>
  <si>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</si>
  <si>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</si>
  <si>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</si>
  <si>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</si>
  <si>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</si>
  <si>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</si>
  <si>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</si>
  <si>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</si>
  <si>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</si>
  <si>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</si>
  <si>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</si>
  <si>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</si>
  <si>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</si>
  <si>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</si>
  <si>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</si>
  <si>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</si>
  <si>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</si>
  <si>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</si>
  <si>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</si>
  <si>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</si>
  <si>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</si>
  <si>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</si>
  <si>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</si>
  <si>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</si>
  <si>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</si>
  <si>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</si>
  <si>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</si>
  <si>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</si>
  <si>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</si>
  <si>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</si>
  <si>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</si>
  <si>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</si>
  <si>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13.69</t>
  </si>
  <si>
    <t>▲ 6.11</t>
  </si>
  <si>
    <t>▲ 2.42</t>
  </si>
  <si>
    <t>▲ 10.87</t>
  </si>
  <si>
    <t>水道事業会計</t>
  </si>
  <si>
    <t>病院事業会計</t>
  </si>
  <si>
    <t>公共下水道事業会計</t>
  </si>
  <si>
    <t>一般会計</t>
  </si>
  <si>
    <t>工業用水道事業会計</t>
  </si>
  <si>
    <t>農業集落排水事業特別会計</t>
  </si>
  <si>
    <t>後期高齢者医療事業特別会計</t>
  </si>
  <si>
    <t>国民健康保険事業特別会計</t>
  </si>
  <si>
    <t>その他会計（赤字）</t>
  </si>
  <si>
    <t>その他会計（黒字）</t>
  </si>
  <si>
    <t>-</t>
    <phoneticPr fontId="2"/>
  </si>
  <si>
    <t>-</t>
    <phoneticPr fontId="2"/>
  </si>
  <si>
    <t>-</t>
    <phoneticPr fontId="2"/>
  </si>
  <si>
    <t>亀山市地域社会振興会</t>
    <phoneticPr fontId="30"/>
  </si>
  <si>
    <t>○</t>
    <phoneticPr fontId="30"/>
  </si>
  <si>
    <t>亀山市土地開発公社</t>
    <phoneticPr fontId="30"/>
  </si>
  <si>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22"/>
  </si>
  <si>
    <t>-</t>
    <phoneticPr fontId="30"/>
  </si>
  <si>
    <t>三重県市町総合事務組合（うち共同研修特別会計）</t>
    <rPh sb="0" eb="3">
      <t>ミエケン</t>
    </rPh>
    <rPh sb="3" eb="4">
      <t>シ</t>
    </rPh>
    <rPh sb="4" eb="5">
      <t>マチ</t>
    </rPh>
    <rPh sb="5" eb="7">
      <t>ソウゴウ</t>
    </rPh>
    <rPh sb="7" eb="9">
      <t>ジム</t>
    </rPh>
    <rPh sb="9" eb="11">
      <t>クミアイ</t>
    </rPh>
    <phoneticPr fontId="22"/>
  </si>
  <si>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22"/>
  </si>
  <si>
    <t>三重県市町総合事務組合（うち退職手当特別会計）</t>
    <rPh sb="0" eb="3">
      <t>ミエケン</t>
    </rPh>
    <rPh sb="3" eb="4">
      <t>シ</t>
    </rPh>
    <rPh sb="4" eb="5">
      <t>マチ</t>
    </rPh>
    <rPh sb="5" eb="7">
      <t>ソウゴウ</t>
    </rPh>
    <rPh sb="7" eb="9">
      <t>ジム</t>
    </rPh>
    <rPh sb="9" eb="11">
      <t>クミアイ</t>
    </rPh>
    <phoneticPr fontId="22"/>
  </si>
  <si>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22"/>
  </si>
  <si>
    <t>三重県市町総合事務組合（うち公平委員会特別会計）</t>
    <rPh sb="0" eb="3">
      <t>ミエケン</t>
    </rPh>
    <rPh sb="3" eb="4">
      <t>シ</t>
    </rPh>
    <rPh sb="4" eb="5">
      <t>マチ</t>
    </rPh>
    <rPh sb="5" eb="7">
      <t>ソウゴウ</t>
    </rPh>
    <rPh sb="7" eb="9">
      <t>ジム</t>
    </rPh>
    <rPh sb="9" eb="11">
      <t>クミアイ</t>
    </rPh>
    <phoneticPr fontId="22"/>
  </si>
  <si>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22"/>
  </si>
  <si>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22"/>
  </si>
  <si>
    <t>三泗鈴亀農業共済事務組合</t>
    <rPh sb="0" eb="1">
      <t>サン</t>
    </rPh>
    <rPh sb="1" eb="2">
      <t>シ</t>
    </rPh>
    <rPh sb="2" eb="3">
      <t>スズ</t>
    </rPh>
    <rPh sb="3" eb="4">
      <t>カメ</t>
    </rPh>
    <rPh sb="4" eb="6">
      <t>ノウギョウ</t>
    </rPh>
    <rPh sb="6" eb="8">
      <t>キョウサイ</t>
    </rPh>
    <rPh sb="8" eb="10">
      <t>ジム</t>
    </rPh>
    <rPh sb="10" eb="12">
      <t>クミアイ</t>
    </rPh>
    <phoneticPr fontId="22"/>
  </si>
  <si>
    <t>三重地方税管理回収機構（うち一般会計）</t>
    <rPh sb="0" eb="2">
      <t>ミエ</t>
    </rPh>
    <rPh sb="2" eb="4">
      <t>チホウ</t>
    </rPh>
    <rPh sb="4" eb="5">
      <t>ゼイ</t>
    </rPh>
    <rPh sb="5" eb="7">
      <t>カンリ</t>
    </rPh>
    <rPh sb="7" eb="9">
      <t>カイシュウ</t>
    </rPh>
    <rPh sb="9" eb="11">
      <t>キコウ</t>
    </rPh>
    <phoneticPr fontId="22"/>
  </si>
  <si>
    <t>三重地方税管理回収機構（うち滞納整理拡充事業特別会計）</t>
    <rPh sb="0" eb="2">
      <t>ミエ</t>
    </rPh>
    <rPh sb="2" eb="4">
      <t>チホウ</t>
    </rPh>
    <rPh sb="4" eb="5">
      <t>ゼイ</t>
    </rPh>
    <rPh sb="5" eb="7">
      <t>カンリ</t>
    </rPh>
    <rPh sb="7" eb="9">
      <t>カイシュウ</t>
    </rPh>
    <rPh sb="9" eb="11">
      <t>キコウ</t>
    </rPh>
    <phoneticPr fontId="22"/>
  </si>
  <si>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22"/>
  </si>
  <si>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22"/>
  </si>
  <si>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2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</si>
  <si>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</si>
  <si>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</si>
  <si>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</si>
  <si>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</si>
  <si>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</si>
  <si>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</si>
  <si>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</si>
  <si>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</si>
  <si>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</si>
  <si>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</si>
  <si>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</si>
  <si>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充当可能財源等が将来負担額を上回るため、将来負担比率は「－％」となっています。
実質公債費比率は１．４％と、前年度と比較して１．０ポイント低下しております。
今後、将来負担比率の増加に対応するため、交付税措置等を考慮した地方債発行を継続するなど、健全な財政運営に努めます。
</t>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</si>
</sst>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77507</c:v>
                </c:pt>
                <c:pt idx="4">
                  <c:v>57295</c:v>
                </c:pt>
              </c:numCache>
            </c:numRef>
          </c:val>
          <c:extLst xmlns:c16r2="http://schemas.microsoft.com/office/drawing/2015/06/chart">
            <c:ext xmlns:c16="http://schemas.microsoft.com/office/drawing/2014/chart" uri="{C3380CC4-5D6E-409C-BE32-E72D297353CC}">
              <c16:uniqueId val="{00000000-58B7-46F1-BE62-9FF5985773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59896</c:v>
                </c:pt>
                <c:pt idx="1">
                  <c:v>55895</c:v>
                </c:pt>
                <c:pt idx="2">
                  <c:v>50770</c:v>
                </c:pt>
                <c:pt idx="3">
                  <c:v>45328</c:v>
                </c:pt>
                <c:pt idx="4">
                  <c:v>43709</c:v>
                </c:pt>
              </c:numCache>
            </c:numRef>
          </c:val>
          <c:extLst xmlns:c16r2="http://schemas.microsoft.com/office/drawing/2015/06/chart">
            <c:ext xmlns:c16="http://schemas.microsoft.com/office/drawing/2014/chart" uri="{C3380CC4-5D6E-409C-BE32-E72D297353CC}">
              <c16:uniqueId val="{00000001-58B7-46F1-BE62-9FF598577312}"/>
            </c:ext>
          </c:extLst>
        </c:ser>
        <c:dLbls/>
        <c:marker val="1"/>
        <c:axId val="180686848"/>
        <c:axId val="180688384"/>
      </c:lineChart>
      <c:catAx>
        <c:axId val="1806868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88384"/>
        <c:crosses val="autoZero"/>
        <c:auto val="1"/>
        <c:lblAlgn val="ctr"/>
        <c:lblOffset val="100"/>
        <c:tickLblSkip val="1"/>
        <c:tickMarkSkip val="1"/>
      </c:catAx>
      <c:valAx>
        <c:axId val="180688384"/>
        <c:scaling>
          <c:orientation val="minMax"/>
          <c:max val="1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7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6868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4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7.62</c:v>
                </c:pt>
                <c:pt idx="1">
                  <c:v>7.48</c:v>
                </c:pt>
                <c:pt idx="2">
                  <c:v>5.62</c:v>
                </c:pt>
                <c:pt idx="3">
                  <c:v>7.54</c:v>
                </c:pt>
                <c:pt idx="4">
                  <c:v>2.56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30.22</c:v>
                </c:pt>
                <c:pt idx="1">
                  <c:v>33.700000000000003</c:v>
                </c:pt>
                <c:pt idx="2">
                  <c:v>34.47</c:v>
                </c:pt>
                <c:pt idx="3">
                  <c:v>33.26</c:v>
                </c:pt>
                <c:pt idx="4">
                  <c:v>30.93</c:v>
                </c:pt>
              </c:numCache>
            </c:numRef>
          </c:val>
          <c:extLst xmlns:c16r2="http://schemas.microsoft.com/office/drawing/2015/06/chart">
            <c:ext xmlns:c16="http://schemas.microsoft.com/office/drawing/2014/chart" uri="{C3380CC4-5D6E-409C-BE32-E72D297353CC}">
              <c16:uniqueId val="{00000001-B231-4F6C-AA70-3B53467C0547}"/>
            </c:ext>
          </c:extLst>
        </c:ser>
        <c:dLbls/>
        <c:gapWidth val="250"/>
        <c:overlap val="100"/>
        <c:axId val="201214208"/>
        <c:axId val="20134297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-13.69</c:v>
                </c:pt>
                <c:pt idx="1">
                  <c:v>0.09</c:v>
                </c:pt>
                <c:pt idx="2">
                  <c:v>-6.11</c:v>
                </c:pt>
                <c:pt idx="3">
                  <c:v>-2.42</c:v>
                </c:pt>
                <c:pt idx="4">
                  <c:v>-10.87</c:v>
                </c:pt>
              </c:numCache>
            </c:numRef>
          </c:val>
          <c:extLst xmlns:c16r2="http://schemas.microsoft.com/office/drawing/2015/06/chart">
            <c:ext xmlns:c16="http://schemas.microsoft.com/office/drawing/2014/chart" uri="{C3380CC4-5D6E-409C-BE32-E72D297353CC}">
              <c16:uniqueId val="{00000002-B231-4F6C-AA70-3B53467C0547}"/>
            </c:ext>
          </c:extLst>
        </c:ser>
        <c:dLbls/>
        <c:marker val="1"/>
        <c:axId val="201214208"/>
        <c:axId val="201342976"/>
      </c:lineChart>
      <c:catAx>
        <c:axId val="20121420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342976"/>
        <c:crosses val="autoZero"/>
        <c:auto val="1"/>
        <c:lblAlgn val="ctr"/>
        <c:lblOffset val="100"/>
        <c:tickLblSkip val="1"/>
        <c:tickMarkSkip val="1"/>
      </c:catAx>
      <c:valAx>
        <c:axId val="2013429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2142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1.04</c:v>
                </c:pt>
                <c:pt idx="2">
                  <c:v>#N/A</c:v>
                </c:pt>
                <c:pt idx="3">
                  <c:v>0.25</c:v>
                </c:pt>
                <c:pt idx="4">
                  <c:v>#N/A</c:v>
                </c:pt>
                <c:pt idx="5">
                  <c:v>0.97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1.57</c:v>
                </c:pt>
                <c:pt idx="2">
                  <c:v>#N/A</c:v>
                </c:pt>
                <c:pt idx="3">
                  <c:v>1.0900000000000001</c:v>
                </c:pt>
                <c:pt idx="4">
                  <c:v>#N/A</c:v>
                </c:pt>
                <c:pt idx="5">
                  <c:v>0.52</c:v>
                </c:pt>
                <c:pt idx="6">
                  <c:v>#N/A</c:v>
                </c:pt>
                <c:pt idx="7">
                  <c:v>0.2</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0.02</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7.0000000000000007E-2</c:v>
                </c:pt>
                <c:pt idx="4">
                  <c:v>#N/A</c:v>
                </c:pt>
                <c:pt idx="5">
                  <c:v>0.03</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1.23</c:v>
                </c:pt>
                <c:pt idx="2">
                  <c:v>#N/A</c:v>
                </c:pt>
                <c:pt idx="3">
                  <c:v>1.17</c:v>
                </c:pt>
                <c:pt idx="4">
                  <c:v>#N/A</c:v>
                </c:pt>
                <c:pt idx="5">
                  <c:v>1.1399999999999999</c:v>
                </c:pt>
                <c:pt idx="6">
                  <c:v>#N/A</c:v>
                </c:pt>
                <c:pt idx="7">
                  <c:v>1.34</c:v>
                </c:pt>
                <c:pt idx="8">
                  <c:v>#N/A</c:v>
                </c:pt>
                <c:pt idx="9">
                  <c:v>1.55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7.61</c:v>
                </c:pt>
                <c:pt idx="2">
                  <c:v>#N/A</c:v>
                </c:pt>
                <c:pt idx="3">
                  <c:v>7.47</c:v>
                </c:pt>
                <c:pt idx="4">
                  <c:v>#N/A</c:v>
                </c:pt>
                <c:pt idx="5">
                  <c:v>5.61</c:v>
                </c:pt>
                <c:pt idx="6">
                  <c:v>#N/A</c:v>
                </c:pt>
                <c:pt idx="7">
                  <c:v>7.54</c:v>
                </c:pt>
                <c:pt idx="8">
                  <c:v>#N/A</c:v>
                </c:pt>
                <c:pt idx="9">
                  <c:v>2.5499999999999998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3.5</c:v>
                </c:pt>
                <c:pt idx="8">
                  <c:v>#N/A</c:v>
                </c:pt>
                <c:pt idx="9">
                  <c:v>3.76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c:v>
                </c:pt>
                <c:pt idx="2">
                  <c:v>#N/A</c:v>
                </c:pt>
                <c:pt idx="3">
                  <c:v>3.5</c:v>
                </c:pt>
                <c:pt idx="4">
                  <c:v>#N/A</c:v>
                </c:pt>
                <c:pt idx="5">
                  <c:v>3.32</c:v>
                </c:pt>
                <c:pt idx="6">
                  <c:v>#N/A</c:v>
                </c:pt>
                <c:pt idx="7">
                  <c:v>2.66</c:v>
                </c:pt>
                <c:pt idx="8">
                  <c:v>#N/A</c:v>
                </c:pt>
                <c:pt idx="9">
                  <c:v>3.81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6.02</c:v>
                </c:pt>
                <c:pt idx="2">
                  <c:v>#N/A</c:v>
                </c:pt>
                <c:pt idx="3">
                  <c:v>6.36</c:v>
                </c:pt>
                <c:pt idx="4">
                  <c:v>#N/A</c:v>
                </c:pt>
                <c:pt idx="5">
                  <c:v>6.35</c:v>
                </c:pt>
                <c:pt idx="6">
                  <c:v>#N/A</c:v>
                </c:pt>
                <c:pt idx="7">
                  <c:v>6.25</c:v>
                </c:pt>
                <c:pt idx="8">
                  <c:v>#N/A</c:v>
                </c:pt>
                <c:pt idx="9">
                  <c:v>6.02</c:v>
                </c:pt>
              </c:numCache>
            </c:numRef>
          </c:val>
          <c:extLst xmlns:c16r2="http://schemas.microsoft.com/office/drawing/2015/06/chart">
            <c:ext xmlns:c16="http://schemas.microsoft.com/office/drawing/2014/chart" uri="{C3380CC4-5D6E-409C-BE32-E72D297353CC}">
              <c16:uniqueId val="{00000009-EDD3-4C01-8FD0-116669D51FDC}"/>
            </c:ext>
          </c:extLst>
        </c:ser>
        <c:dLbls/>
        <c:overlap val="100"/>
        <c:axId val="207968128"/>
        <c:axId val="207969664"/>
      </c:barChart>
      <c:catAx>
        <c:axId val="2079681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969664"/>
        <c:crosses val="autoZero"/>
        <c:auto val="1"/>
        <c:lblAlgn val="ctr"/>
        <c:lblOffset val="100"/>
        <c:tickLblSkip val="1"/>
        <c:tickMarkSkip val="1"/>
      </c:catAx>
      <c:valAx>
        <c:axId val="20796966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96812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69E-2"/>
          <c:y val="8.7976539589442848E-2"/>
          <c:w val="0.90356317136844089"/>
          <c:h val="0.639296187683286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2802</c:v>
                </c:pt>
                <c:pt idx="5">
                  <c:v>2893</c:v>
                </c:pt>
                <c:pt idx="8">
                  <c:v>2859</c:v>
                </c:pt>
                <c:pt idx="11">
                  <c:v>2716</c:v>
                </c:pt>
                <c:pt idx="14">
                  <c:v>2724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553</c:v>
                </c:pt>
                <c:pt idx="3">
                  <c:v>590</c:v>
                </c:pt>
                <c:pt idx="6">
                  <c:v>610</c:v>
                </c:pt>
                <c:pt idx="9">
                  <c:v>715</c:v>
                </c:pt>
                <c:pt idx="12">
                  <c:v>643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2742</c:v>
                </c:pt>
                <c:pt idx="3">
                  <c:v>2738</c:v>
                </c:pt>
                <c:pt idx="6">
                  <c:v>2398</c:v>
                </c:pt>
                <c:pt idx="9">
                  <c:v>2216</c:v>
                </c:pt>
                <c:pt idx="12">
                  <c:v>2178</c:v>
                </c:pt>
              </c:numCache>
            </c:numRef>
          </c:val>
          <c:extLst xmlns:c16r2="http://schemas.microsoft.com/office/drawing/2015/06/chart">
            <c:ext xmlns:c16="http://schemas.microsoft.com/office/drawing/2014/chart" uri="{C3380CC4-5D6E-409C-BE32-E72D297353CC}">
              <c16:uniqueId val="{00000007-D048-4397-80FC-61A6D00D1AC0}"/>
            </c:ext>
          </c:extLst>
        </c:ser>
        <c:dLbls/>
        <c:gapWidth val="100"/>
        <c:overlap val="100"/>
        <c:axId val="208447360"/>
        <c:axId val="2084488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494</c:v>
                </c:pt>
                <c:pt idx="2">
                  <c:v>#N/A</c:v>
                </c:pt>
                <c:pt idx="3">
                  <c:v>#N/A</c:v>
                </c:pt>
                <c:pt idx="4">
                  <c:v>436</c:v>
                </c:pt>
                <c:pt idx="5">
                  <c:v>#N/A</c:v>
                </c:pt>
                <c:pt idx="6">
                  <c:v>#N/A</c:v>
                </c:pt>
                <c:pt idx="7">
                  <c:v>150</c:v>
                </c:pt>
                <c:pt idx="8">
                  <c:v>#N/A</c:v>
                </c:pt>
                <c:pt idx="9">
                  <c:v>#N/A</c:v>
                </c:pt>
                <c:pt idx="10">
                  <c:v>216</c:v>
                </c:pt>
                <c:pt idx="11">
                  <c:v>#N/A</c:v>
                </c:pt>
                <c:pt idx="12">
                  <c:v>#N/A</c:v>
                </c:pt>
                <c:pt idx="13">
                  <c:v>97</c:v>
                </c:pt>
                <c:pt idx="14">
                  <c:v>#N/A</c:v>
                </c:pt>
              </c:numCache>
            </c:numRef>
          </c:val>
          <c:extLst xmlns:c16r2="http://schemas.microsoft.com/office/drawing/2015/06/chart">
            <c:ext xmlns:c16="http://schemas.microsoft.com/office/drawing/2014/chart" uri="{C3380CC4-5D6E-409C-BE32-E72D297353CC}">
              <c16:uniqueId val="{00000008-D048-4397-80FC-61A6D00D1AC0}"/>
            </c:ext>
          </c:extLst>
        </c:ser>
        <c:dLbls/>
        <c:marker val="1"/>
        <c:axId val="208447360"/>
        <c:axId val="208448896"/>
      </c:lineChart>
      <c:catAx>
        <c:axId val="20844736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448896"/>
        <c:crosses val="autoZero"/>
        <c:auto val="1"/>
        <c:lblAlgn val="ctr"/>
        <c:lblOffset val="100"/>
        <c:tickLblSkip val="1"/>
        <c:tickMarkSkip val="1"/>
      </c:catAx>
      <c:valAx>
        <c:axId val="2084488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473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95"/>
          <c:h val="0.589182127738552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20435</c:v>
                </c:pt>
                <c:pt idx="5">
                  <c:v>20546</c:v>
                </c:pt>
                <c:pt idx="8">
                  <c:v>20458</c:v>
                </c:pt>
                <c:pt idx="11">
                  <c:v>20302</c:v>
                </c:pt>
                <c:pt idx="14">
                  <c:v>19962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5902</c:v>
                </c:pt>
                <c:pt idx="5">
                  <c:v>5145</c:v>
                </c:pt>
                <c:pt idx="8">
                  <c:v>4934</c:v>
                </c:pt>
                <c:pt idx="11">
                  <c:v>5796</c:v>
                </c:pt>
                <c:pt idx="14">
                  <c:v>6776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7978</c:v>
                </c:pt>
                <c:pt idx="5">
                  <c:v>8271</c:v>
                </c:pt>
                <c:pt idx="8">
                  <c:v>8299</c:v>
                </c:pt>
                <c:pt idx="11">
                  <c:v>7875</c:v>
                </c:pt>
                <c:pt idx="14">
                  <c:v>7651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300</c:v>
                </c:pt>
                <c:pt idx="3">
                  <c:v>327</c:v>
                </c:pt>
                <c:pt idx="6">
                  <c:v>86</c:v>
                </c:pt>
                <c:pt idx="9">
                  <c:v>61</c:v>
                </c:pt>
                <c:pt idx="12">
                  <c:v>52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3077</c:v>
                </c:pt>
                <c:pt idx="3">
                  <c:v>3400</c:v>
                </c:pt>
                <c:pt idx="6">
                  <c:v>3093</c:v>
                </c:pt>
                <c:pt idx="9">
                  <c:v>2915</c:v>
                </c:pt>
                <c:pt idx="12">
                  <c:v>2874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45</c:v>
                </c:pt>
                <c:pt idx="6">
                  <c:v>85</c:v>
                </c:pt>
                <c:pt idx="9">
                  <c:v>81</c:v>
                </c:pt>
                <c:pt idx="12">
                  <c:v>71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9306</c:v>
                </c:pt>
                <c:pt idx="3">
                  <c:v>9658</c:v>
                </c:pt>
                <c:pt idx="6">
                  <c:v>9776</c:v>
                </c:pt>
                <c:pt idx="9">
                  <c:v>10276</c:v>
                </c:pt>
                <c:pt idx="12">
                  <c:v>10209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18128</c:v>
                </c:pt>
                <c:pt idx="3">
                  <c:v>17629</c:v>
                </c:pt>
                <c:pt idx="6">
                  <c:v>17375</c:v>
                </c:pt>
                <c:pt idx="9">
                  <c:v>17015</c:v>
                </c:pt>
                <c:pt idx="12">
                  <c:v>16420</c:v>
                </c:pt>
              </c:numCache>
            </c:numRef>
          </c:val>
          <c:extLst xmlns:c16r2="http://schemas.microsoft.com/office/drawing/2015/06/chart">
            <c:ext xmlns:c16="http://schemas.microsoft.com/office/drawing/2014/chart" uri="{C3380CC4-5D6E-409C-BE32-E72D297353CC}">
              <c16:uniqueId val="{0000000A-C3FC-4354-8776-81C1DCC883B9}"/>
            </c:ext>
          </c:extLst>
        </c:ser>
        <c:dLbls/>
        <c:gapWidth val="100"/>
        <c:overlap val="100"/>
        <c:axId val="208679296"/>
        <c:axId val="2086808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dLbls/>
        <c:marker val="1"/>
        <c:axId val="208679296"/>
        <c:axId val="208680832"/>
      </c:lineChart>
      <c:catAx>
        <c:axId val="2086792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680832"/>
        <c:crosses val="autoZero"/>
        <c:auto val="1"/>
        <c:lblAlgn val="ctr"/>
        <c:lblOffset val="100"/>
        <c:tickLblSkip val="1"/>
        <c:tickMarkSkip val="1"/>
      </c:catAx>
      <c:valAx>
        <c:axId val="208680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6792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{F30E5274-8548-4C08-BE27-53DD1358CAD1}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DC6-49B6-93AA-48D8549147DC}"/>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{C49B7F63-4A5D-4200-B255-82F2807955C0}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DC6-49B6-93AA-48D8549147DC}"/>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{18099007-6736-4847-A182-4A9D5E85B507}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DC6-49B6-93AA-48D8549147DC}"/>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{3FB49863-9AA4-4B0E-AF54-06E852C6151F}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DC6-49B6-93AA-48D8549147DC}"/>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{332D0907-2C9F-45FC-8A5D-F4A13C598A92}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DC6-49B6-93AA-48D8549147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FDC6-49B6-93AA-48D8549147D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{EE10C9EC-BEB3-4CBE-A822-BA4EFDA6E9B2}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DC6-49B6-93AA-48D8549147DC}"/>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{BA526E4D-4B6D-4E4C-8AF5-ACF02ADB7528}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DC6-49B6-93AA-48D8549147DC}"/>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{3AAA53AF-0984-4F46-A51B-A60C22BAF00F}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DC6-49B6-93AA-48D8549147DC}"/>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{5D337441-0960-48E6-88F9-CD962AC39BED}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DC6-49B6-93AA-48D8549147DC}"/>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{247AC058-96BE-4EA2-B6C4-17BCCC2D4C01}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DC6-49B6-93AA-48D8549147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FDC6-49B6-93AA-48D8549147DC}"/>
            </c:ext>
          </c:extLst>
        </c:ser>
        <c:dLbls/>
        <c:axId val="172768640"/>
        <c:axId val="172779008"/>
      </c:scatterChart>
      <c:valAx>
        <c:axId val="172768640"/>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779008"/>
        <c:crosses val="autoZero"/>
        <c:crossBetween val="midCat"/>
      </c:valAx>
      <c:valAx>
        <c:axId val="17277900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276864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{14B76CD7-D66E-4F7C-948A-ABB6DDF9BD4C}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4D3-4086-8DBF-17F6B1AF372D}"/>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{75289553-6481-443D-B55F-EA12E1D0DAC0}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4D3-4086-8DBF-17F6B1AF372D}"/>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{A9AF6DCD-FFD2-4B77-A7E2-FBBCF5723240}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4D3-4086-8DBF-17F6B1AF372D}"/>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{5EAA665D-01CA-4FD3-BCA0-9F729A158479}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4D3-4086-8DBF-17F6B1AF372D}"/>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{C44FDB5F-2D62-4C69-8699-EB783CF99420}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4D3-4086-8DBF-17F6B1AF3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4.3</c:v>
                </c:pt>
                <c:pt idx="2">
                  <c:v>3.2</c:v>
                </c:pt>
                <c:pt idx="3">
                  <c:v>2.4</c:v>
                </c:pt>
                <c:pt idx="4">
                  <c:v>1.4</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04D3-4086-8DBF-17F6B1AF372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{D3EEE135-2712-413C-9F21-19C7645A1E31}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4D3-4086-8DBF-17F6B1AF372D}"/>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{0DC76498-DB05-4920-B0B7-DB0BFC067EAB}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4D3-4086-8DBF-17F6B1AF372D}"/>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{5229B3FB-862B-422A-9189-BF7A924D9502}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4D3-4086-8DBF-17F6B1AF372D}"/>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{E590056E-7BB7-4249-A76B-EE8F6F56C327}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4D3-4086-8DBF-17F6B1AF372D}"/>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layout/>
                  <c15:dlblFieldTable>
                    <c15:dlblFTEntry>
                      <c15:txfldGUID>{D0718D47-D798-47A4-B837-3FCC13365E37}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4D3-4086-8DBF-17F6B1AF3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8</c:v>
                </c:pt>
                <c:pt idx="4">
                  <c:v>7.5</c:v>
                </c:pt>
              </c:numCache>
            </c:numRef>
          </c:xVal>
          <c:yVal>
            <c:numRef>
              <c:f>公会計指標分析・財政指標組合せ分析表!$K$77:$O$77</c:f>
              <c:numCache>
                <c:formatCode>#,##0.0;"▲ "#,##0.0</c:formatCode>
                <c:ptCount val="5"/>
                <c:pt idx="0">
                  <c:v>52.6</c:v>
                </c:pt>
                <c:pt idx="1">
                  <c:v>41.3</c:v>
                </c:pt>
                <c:pt idx="2">
                  <c:v>33</c:v>
                </c:pt>
                <c:pt idx="3">
                  <c:v>35.700000000000003</c:v>
                </c:pt>
                <c:pt idx="4">
                  <c:v>33.1</c:v>
                </c:pt>
              </c:numCache>
            </c:numRef>
          </c:yVal>
          <c:extLst xmlns:c16r2="http://schemas.microsoft.com/office/drawing/2015/06/chart">
            <c:ext xmlns:c16="http://schemas.microsoft.com/office/drawing/2014/chart" uri="{C3380CC4-5D6E-409C-BE32-E72D297353CC}">
              <c16:uniqueId val="{0000000B-04D3-4086-8DBF-17F6B1AF372D}"/>
            </c:ext>
          </c:extLst>
        </c:ser>
        <c:dLbls/>
        <c:axId val="172837888"/>
        <c:axId val="172852352"/>
      </c:scatterChart>
      <c:valAx>
        <c:axId val="172837888"/>
        <c:scaling>
          <c:orientation val="minMax"/>
          <c:max val="10.7"/>
          <c:min val="7.3"/>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852352"/>
        <c:crosses val="autoZero"/>
        <c:crossBetween val="midCat"/>
      </c:valAx>
      <c:valAx>
        <c:axId val="172852352"/>
        <c:scaling>
          <c:orientation val="minMax"/>
          <c:max val="56"/>
          <c:min val="3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728378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実質公債費比率の分子は、一般会計において、地方債の発行抑制等を行っていることにより、元利償還金は減少して</a:t>
          </a:r>
          <a:r>
            <a:rPr lang="ja-JP" altLang="en-US" sz="1300" b="0" i="0">
              <a:solidFill>
                <a:schemeClr val="dk1"/>
              </a:solidFill>
              <a:latin typeface="+mn-lt"/>
              <a:ea typeface="+mn-ea"/>
              <a:cs typeface="+mn-cs"/>
            </a:rPr>
            <a:t>おり、また</a:t>
          </a:r>
          <a:r>
            <a:rPr lang="ja-JP" altLang="ja-JP" sz="1300" b="0" i="0">
              <a:solidFill>
                <a:schemeClr val="dk1"/>
              </a:solidFill>
              <a:latin typeface="+mn-lt"/>
              <a:ea typeface="+mn-ea"/>
              <a:cs typeface="+mn-cs"/>
            </a:rPr>
            <a:t>、公営企業債の元利償還金に対する繰入金</a:t>
          </a:r>
          <a:r>
            <a:rPr lang="ja-JP" altLang="en-US" sz="1300" b="0" i="0">
              <a:solidFill>
                <a:schemeClr val="dk1"/>
              </a:solidFill>
              <a:latin typeface="+mn-lt"/>
              <a:ea typeface="+mn-ea"/>
              <a:cs typeface="+mn-cs"/>
            </a:rPr>
            <a:t>も前年度に比して減少</a:t>
          </a:r>
          <a:r>
            <a:rPr lang="ja-JP" altLang="ja-JP" sz="1300" b="0" i="0">
              <a:solidFill>
                <a:schemeClr val="dk1"/>
              </a:solidFill>
              <a:latin typeface="+mn-lt"/>
              <a:ea typeface="+mn-ea"/>
              <a:cs typeface="+mn-cs"/>
            </a:rPr>
            <a:t>し</a:t>
          </a:r>
          <a:r>
            <a:rPr lang="ja-JP" altLang="en-US" sz="1300" b="0" i="0">
              <a:solidFill>
                <a:schemeClr val="dk1"/>
              </a:solidFill>
              <a:latin typeface="+mn-lt"/>
              <a:ea typeface="+mn-ea"/>
              <a:cs typeface="+mn-cs"/>
            </a:rPr>
            <a:t>ているため</a:t>
          </a:r>
          <a:r>
            <a:rPr lang="ja-JP" altLang="ja-JP" sz="1300" b="0" i="0">
              <a:solidFill>
                <a:schemeClr val="dk1"/>
              </a:solidFill>
              <a:latin typeface="+mn-lt"/>
              <a:ea typeface="+mn-ea"/>
              <a:cs typeface="+mn-cs"/>
            </a:rPr>
            <a:t>、前年度と比較して</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しております。</a:t>
          </a:r>
          <a:endParaRPr lang="ja-JP" altLang="ja-JP" sz="1300">
            <a:solidFill>
              <a:schemeClr val="dk1"/>
            </a:solidFill>
            <a:latin typeface="+mn-lt"/>
            <a:ea typeface="+mn-ea"/>
            <a:cs typeface="+mn-cs"/>
          </a:endParaRPr>
        </a:p>
        <a:p>
          <a:pPr algn="l" rtl="1"/>
          <a:r>
            <a:rPr lang="ja-JP" altLang="en-US" sz="1300" b="0" i="0">
              <a:solidFill>
                <a:schemeClr val="dk1"/>
              </a:solidFill>
              <a:latin typeface="+mn-lt"/>
              <a:ea typeface="+mn-ea"/>
              <a:cs typeface="+mn-cs"/>
            </a:rPr>
            <a:t>しかし、</a:t>
          </a:r>
          <a:r>
            <a:rPr lang="ja-JP" altLang="ja-JP" sz="1300" b="0" i="0">
              <a:solidFill>
                <a:schemeClr val="dk1"/>
              </a:solidFill>
              <a:latin typeface="+mn-lt"/>
              <a:ea typeface="+mn-ea"/>
              <a:cs typeface="+mn-cs"/>
            </a:rPr>
            <a:t>公営企業債の元利償還金は増加見込みでありますが、</a:t>
          </a:r>
          <a:r>
            <a:rPr lang="ja-JP" altLang="en-US" sz="1300" b="0" i="0">
              <a:solidFill>
                <a:schemeClr val="dk1"/>
              </a:solidFill>
              <a:latin typeface="+mn-lt"/>
              <a:ea typeface="+mn-ea"/>
              <a:cs typeface="+mn-cs"/>
            </a:rPr>
            <a:t>一般会計においては</a:t>
          </a:r>
          <a:r>
            <a:rPr lang="ja-JP" altLang="ja-JP" sz="1300" b="0" i="0">
              <a:solidFill>
                <a:schemeClr val="dk1"/>
              </a:solidFill>
              <a:latin typeface="+mn-lt"/>
              <a:ea typeface="+mn-ea"/>
              <a:cs typeface="+mn-cs"/>
            </a:rPr>
            <a:t>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過去からの起債抑制により、一般会計等に係る地方債の現在高は、平成２０年度をピークに減少しております。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a:t>
          </a:r>
          <a:r>
            <a:rPr lang="ja-JP" altLang="en-US" sz="1300" b="0" i="0">
              <a:solidFill>
                <a:schemeClr val="dk1"/>
              </a:solidFill>
              <a:latin typeface="+mn-lt"/>
              <a:ea typeface="+mn-ea"/>
              <a:cs typeface="+mn-cs"/>
            </a:rPr>
            <a:t>も</a:t>
          </a:r>
          <a:r>
            <a:rPr lang="ja-JP" altLang="ja-JP" sz="1300" b="0" i="0">
              <a:solidFill>
                <a:schemeClr val="dk1"/>
              </a:solidFill>
              <a:latin typeface="+mn-lt"/>
              <a:ea typeface="+mn-ea"/>
              <a:cs typeface="+mn-cs"/>
            </a:rPr>
            <a:t>、税収の</a:t>
          </a:r>
          <a:r>
            <a:rPr lang="ja-JP" altLang="en-US" sz="1300" b="0" i="0">
              <a:solidFill>
                <a:schemeClr val="dk1"/>
              </a:solidFill>
              <a:latin typeface="+mn-lt"/>
              <a:ea typeface="+mn-ea"/>
              <a:cs typeface="+mn-cs"/>
            </a:rPr>
            <a:t>緩やかな</a:t>
          </a:r>
          <a:r>
            <a:rPr lang="ja-JP" altLang="ja-JP" sz="1300" b="0" i="0">
              <a:solidFill>
                <a:schemeClr val="dk1"/>
              </a:solidFill>
              <a:latin typeface="+mn-lt"/>
              <a:ea typeface="+mn-ea"/>
              <a:cs typeface="+mn-cs"/>
            </a:rPr>
            <a:t>減少が見込まれるなか、継続的な行政サービスを提供するため、地方債の借入、充当可能基金の取り崩しなどにより将来負担比率の分子が増加することが見込まれます。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今後について</a:t>
          </a:r>
          <a:r>
            <a:rPr lang="ja-JP" altLang="en-US" sz="1300" b="0" i="0">
              <a:solidFill>
                <a:schemeClr val="dk1"/>
              </a:solidFill>
              <a:latin typeface="+mn-lt"/>
              <a:ea typeface="+mn-ea"/>
              <a:cs typeface="+mn-cs"/>
            </a:rPr>
            <a:t>も</a:t>
          </a:r>
          <a:r>
            <a:rPr lang="ja-JP" altLang="ja-JP" sz="1300" b="0" i="0">
              <a:solidFill>
                <a:schemeClr val="dk1"/>
              </a:solidFill>
              <a:latin typeface="+mn-lt"/>
              <a:ea typeface="+mn-ea"/>
              <a:cs typeface="+mn-cs"/>
            </a:rPr>
            <a:t>、借入を行う場合には、交付税措置のある有利な起債の借入を行い、財政の健全化を図ります。</a:t>
          </a:r>
          <a:endParaRPr kumimoji="1" lang="ja-JP" altLang="ja-JP" sz="13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３ヵ年平均である財政力指数は、０．９</a:t>
          </a:r>
          <a:r>
            <a:rPr lang="ja-JP" altLang="en-US" sz="1300" b="0" i="0">
              <a:solidFill>
                <a:schemeClr val="dk1"/>
              </a:solidFill>
              <a:latin typeface="+mn-lt"/>
              <a:ea typeface="+mn-ea"/>
              <a:cs typeface="+mn-cs"/>
            </a:rPr>
            <a:t>５</a:t>
          </a:r>
          <a:r>
            <a:rPr lang="ja-JP" altLang="ja-JP" sz="1300" b="0" i="0">
              <a:solidFill>
                <a:schemeClr val="dk1"/>
              </a:solidFill>
              <a:latin typeface="+mn-lt"/>
              <a:ea typeface="+mn-ea"/>
              <a:cs typeface="+mn-cs"/>
            </a:rPr>
            <a:t>と類似団体</a:t>
          </a:r>
          <a:r>
            <a:rPr lang="ja-JP" altLang="en-US" sz="1300" b="0" i="0">
              <a:solidFill>
                <a:schemeClr val="dk1"/>
              </a:solidFill>
              <a:latin typeface="+mn-lt"/>
              <a:ea typeface="+mn-ea"/>
              <a:cs typeface="+mn-cs"/>
            </a:rPr>
            <a:t>の</a:t>
          </a:r>
          <a:r>
            <a:rPr lang="ja-JP" altLang="ja-JP" sz="1300" b="0" i="0">
              <a:solidFill>
                <a:schemeClr val="dk1"/>
              </a:solidFill>
              <a:latin typeface="+mn-lt"/>
              <a:ea typeface="+mn-ea"/>
              <a:cs typeface="+mn-cs"/>
            </a:rPr>
            <a:t>中</a:t>
          </a:r>
          <a:r>
            <a:rPr lang="ja-JP" altLang="en-US" sz="1300" b="0" i="0">
              <a:solidFill>
                <a:schemeClr val="dk1"/>
              </a:solidFill>
              <a:latin typeface="+mn-lt"/>
              <a:ea typeface="+mn-ea"/>
              <a:cs typeface="+mn-cs"/>
            </a:rPr>
            <a:t>で上</a:t>
          </a:r>
          <a:r>
            <a:rPr lang="ja-JP" altLang="ja-JP" sz="1300" b="0" i="0">
              <a:solidFill>
                <a:schemeClr val="dk1"/>
              </a:solidFill>
              <a:latin typeface="+mn-lt"/>
              <a:ea typeface="+mn-ea"/>
              <a:cs typeface="+mn-cs"/>
            </a:rPr>
            <a:t>位を保っています</a:t>
          </a:r>
          <a:r>
            <a:rPr lang="ja-JP" altLang="en-US"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平成１７年度より継続してきた普通交付税の不交付団体から平成２３年度より交付団体に移行しており、今後も引き続き、亀山市行財政改革大綱に基づき、持続可能な健全財政を目指して行財政改革に取り組みます。</a:t>
          </a:r>
          <a:endParaRPr kumimoji="1" lang="en-US" altLang="ja-JP" sz="1300" b="0" i="0">
            <a:solidFill>
              <a:schemeClr val="dk1"/>
            </a:solidFill>
            <a:latin typeface="+mn-lt"/>
            <a:ea typeface="+mn-ea"/>
            <a:cs typeface="+mn-cs"/>
          </a:endParaRPr>
        </a:p>
        <a:p>
          <a:pPr algn="l" rtl="1"/>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40822</xdr:rowOff>
    </xdr:to>
    <xdr:cxnSp macro="">
      <xdr:nvCxnSpPr>
        <xdr:cNvPr id="70" name="直線コネクタ 69"/>
        <xdr:cNvCxnSpPr/>
      </xdr:nvCxnSpPr>
      <xdr:spPr>
        <a:xfrm>
          <a:off x="4114800" y="68815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160565</xdr:rowOff>
    </xdr:from>
    <xdr:to>
      <xdr:col>6</xdr:col>
      <xdr:colOff>0</xdr:colOff>
      <xdr:row>40</xdr:row>
      <xdr:rowOff>23585</xdr:rowOff>
    </xdr:to>
    <xdr:cxnSp macro="">
      <xdr:nvCxnSpPr>
        <xdr:cNvPr id="73" name="直線コネクタ 72"/>
        <xdr:cNvCxnSpPr/>
      </xdr:nvCxnSpPr>
      <xdr:spPr>
        <a:xfrm>
          <a:off x="3225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160565</xdr:rowOff>
    </xdr:from>
    <xdr:to>
      <xdr:col>4</xdr:col>
      <xdr:colOff>482600</xdr:colOff>
      <xdr:row>39</xdr:row>
      <xdr:rowOff>160565</xdr:rowOff>
    </xdr:to>
    <xdr:cxnSp macro="">
      <xdr:nvCxnSpPr>
        <xdr:cNvPr id="76" name="直線コネクタ 75"/>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39</xdr:row>
      <xdr:rowOff>160565</xdr:rowOff>
    </xdr:to>
    <xdr:cxnSp macro="">
      <xdr:nvCxnSpPr>
        <xdr:cNvPr id="79" name="直線コネクタ 78"/>
        <xdr:cNvCxnSpPr/>
      </xdr:nvCxnSpPr>
      <xdr:spPr>
        <a:xfrm>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109765</xdr:rowOff>
    </xdr:from>
    <xdr:to>
      <xdr:col>4</xdr:col>
      <xdr:colOff>533400</xdr:colOff>
      <xdr:row>40</xdr:row>
      <xdr:rowOff>39915</xdr:rowOff>
    </xdr:to>
    <xdr:sp macro="" textlink="">
      <xdr:nvSpPr>
        <xdr:cNvPr id="93" name="円/楕円 92"/>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50092</xdr:rowOff>
    </xdr:from>
    <xdr:ext cx="762000" cy="259045"/>
    <xdr:sp macro="" textlink="">
      <xdr:nvSpPr>
        <xdr:cNvPr id="94" name="テキスト ボックス 93"/>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109765</xdr:rowOff>
    </xdr:from>
    <xdr:to>
      <xdr:col>3</xdr:col>
      <xdr:colOff>330200</xdr:colOff>
      <xdr:row>40</xdr:row>
      <xdr:rowOff>39915</xdr:rowOff>
    </xdr:to>
    <xdr:sp macro="" textlink="">
      <xdr:nvSpPr>
        <xdr:cNvPr id="95" name="円/楕円 94"/>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50092</xdr:rowOff>
    </xdr:from>
    <xdr:ext cx="762000" cy="259045"/>
    <xdr:sp macro="" textlink="">
      <xdr:nvSpPr>
        <xdr:cNvPr id="96" name="テキスト ボックス 95"/>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75293</xdr:rowOff>
    </xdr:from>
    <xdr:to>
      <xdr:col>2</xdr:col>
      <xdr:colOff>127000</xdr:colOff>
      <xdr:row>40</xdr:row>
      <xdr:rowOff>5443</xdr:rowOff>
    </xdr:to>
    <xdr:sp macro="" textlink="">
      <xdr:nvSpPr>
        <xdr:cNvPr id="97" name="円/楕円 96"/>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15620</xdr:rowOff>
    </xdr:from>
    <xdr:ext cx="762000" cy="259045"/>
    <xdr:sp macro="" textlink="">
      <xdr:nvSpPr>
        <xdr:cNvPr id="98" name="テキスト ボックス 97"/>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地方消費税交付金及び</a:t>
          </a:r>
          <a:r>
            <a:rPr lang="ja-JP" altLang="en-US" sz="1300" b="0" i="0">
              <a:solidFill>
                <a:schemeClr val="dk1"/>
              </a:solidFill>
              <a:latin typeface="+mn-lt"/>
              <a:ea typeface="+mn-ea"/>
              <a:cs typeface="+mn-cs"/>
            </a:rPr>
            <a:t>普通</a:t>
          </a:r>
          <a:r>
            <a:rPr lang="ja-JP" altLang="ja-JP" sz="1300" b="0" i="0">
              <a:solidFill>
                <a:schemeClr val="dk1"/>
              </a:solidFill>
              <a:latin typeface="+mn-lt"/>
              <a:ea typeface="+mn-ea"/>
              <a:cs typeface="+mn-cs"/>
            </a:rPr>
            <a:t>交付税などの経常的に収入された一般財源が</a:t>
          </a:r>
          <a:r>
            <a:rPr lang="ja-JP" altLang="en-US" sz="1300" b="0" i="0">
              <a:solidFill>
                <a:schemeClr val="dk1"/>
              </a:solidFill>
              <a:latin typeface="+mn-lt"/>
              <a:ea typeface="+mn-ea"/>
              <a:cs typeface="+mn-cs"/>
            </a:rPr>
            <a:t>減</a:t>
          </a:r>
          <a:r>
            <a:rPr lang="ja-JP" altLang="ja-JP" sz="1300" b="0" i="0">
              <a:solidFill>
                <a:schemeClr val="dk1"/>
              </a:solidFill>
              <a:latin typeface="+mn-lt"/>
              <a:ea typeface="+mn-ea"/>
              <a:cs typeface="+mn-cs"/>
            </a:rPr>
            <a:t>となったことにより、経常収支比率は８</a:t>
          </a:r>
          <a:r>
            <a:rPr lang="ja-JP" altLang="en-US" sz="1300" b="0" i="0">
              <a:solidFill>
                <a:schemeClr val="dk1"/>
              </a:solidFill>
              <a:latin typeface="+mn-lt"/>
              <a:ea typeface="+mn-ea"/>
              <a:cs typeface="+mn-cs"/>
            </a:rPr>
            <a:t>９</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％と、前年度と比較し、</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この指数は、今後一定程度の上昇が見込まれ、財政構造の硬直化が懸念されます。</a:t>
          </a:r>
          <a:endParaRPr lang="en-US" altLang="ja-JP" sz="1300" b="0" i="0">
            <a:solidFill>
              <a:schemeClr val="dk1"/>
            </a:solidFill>
            <a:latin typeface="+mn-lt"/>
            <a:ea typeface="+mn-ea"/>
            <a:cs typeface="+mn-cs"/>
          </a:endParaRPr>
        </a:p>
        <a:p>
          <a:pPr algn="l" rtl="1"/>
          <a:r>
            <a:rPr lang="ja-JP" altLang="en-US" sz="1300" b="0" i="0">
              <a:solidFill>
                <a:schemeClr val="dk1"/>
              </a:solidFill>
              <a:latin typeface="+mn-lt"/>
              <a:ea typeface="+mn-ea"/>
              <a:cs typeface="+mn-cs"/>
            </a:rPr>
            <a:t>このことから</a:t>
          </a:r>
          <a:r>
            <a:rPr lang="ja-JP" altLang="ja-JP" sz="1300" b="0" i="0">
              <a:solidFill>
                <a:schemeClr val="dk1"/>
              </a:solidFill>
              <a:latin typeface="+mn-lt"/>
              <a:ea typeface="+mn-ea"/>
              <a:cs typeface="+mn-cs"/>
            </a:rPr>
            <a:t>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128905</xdr:rowOff>
    </xdr:to>
    <xdr:cxnSp macro="">
      <xdr:nvCxnSpPr>
        <xdr:cNvPr id="133" name="直線コネクタ 132"/>
        <xdr:cNvCxnSpPr/>
      </xdr:nvCxnSpPr>
      <xdr:spPr>
        <a:xfrm>
          <a:off x="4114800" y="10670329"/>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40429</xdr:rowOff>
    </xdr:from>
    <xdr:to>
      <xdr:col>6</xdr:col>
      <xdr:colOff>0</xdr:colOff>
      <xdr:row>62</xdr:row>
      <xdr:rowOff>44450</xdr:rowOff>
    </xdr:to>
    <xdr:cxnSp macro="">
      <xdr:nvCxnSpPr>
        <xdr:cNvPr id="136" name="直線コネクタ 135"/>
        <xdr:cNvCxnSpPr/>
      </xdr:nvCxnSpPr>
      <xdr:spPr>
        <a:xfrm flipV="1">
          <a:off x="3225800" y="1067032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132927</xdr:rowOff>
    </xdr:from>
    <xdr:to>
      <xdr:col>6</xdr:col>
      <xdr:colOff>50800</xdr:colOff>
      <xdr:row>62</xdr:row>
      <xdr:rowOff>63077</xdr:rowOff>
    </xdr:to>
    <xdr:sp macro="" textlink="">
      <xdr:nvSpPr>
        <xdr:cNvPr id="137" name="フローチャート : 判断 136"/>
        <xdr:cNvSpPr/>
      </xdr:nvSpPr>
      <xdr:spPr>
        <a:xfrm>
          <a:off x="4064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73254</xdr:rowOff>
    </xdr:from>
    <xdr:ext cx="736600" cy="259045"/>
    <xdr:sp macro="" textlink="">
      <xdr:nvSpPr>
        <xdr:cNvPr id="138" name="テキスト ボックス 137"/>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62</xdr:row>
      <xdr:rowOff>104775</xdr:rowOff>
    </xdr:to>
    <xdr:cxnSp macro="">
      <xdr:nvCxnSpPr>
        <xdr:cNvPr id="139" name="直線コネクタ 138"/>
        <xdr:cNvCxnSpPr/>
      </xdr:nvCxnSpPr>
      <xdr:spPr>
        <a:xfrm flipV="1">
          <a:off x="2336800" y="1067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104775</xdr:rowOff>
    </xdr:from>
    <xdr:to>
      <xdr:col>3</xdr:col>
      <xdr:colOff>279400</xdr:colOff>
      <xdr:row>63</xdr:row>
      <xdr:rowOff>134408</xdr:rowOff>
    </xdr:to>
    <xdr:cxnSp macro="">
      <xdr:nvCxnSpPr>
        <xdr:cNvPr id="142" name="直線コネクタ 141"/>
        <xdr:cNvCxnSpPr/>
      </xdr:nvCxnSpPr>
      <xdr:spPr>
        <a:xfrm flipV="1">
          <a:off x="1447800" y="1073467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78105</xdr:rowOff>
    </xdr:from>
    <xdr:to>
      <xdr:col>7</xdr:col>
      <xdr:colOff>203200</xdr:colOff>
      <xdr:row>63</xdr:row>
      <xdr:rowOff>8255</xdr:rowOff>
    </xdr:to>
    <xdr:sp macro="" textlink="">
      <xdr:nvSpPr>
        <xdr:cNvPr id="152" name="円/楕円 151"/>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94632</xdr:rowOff>
    </xdr:from>
    <xdr:ext cx="762000" cy="259045"/>
    <xdr:sp macro="" textlink="">
      <xdr:nvSpPr>
        <xdr:cNvPr id="153" name="財政構造の弾力性該当値テキスト"/>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161079</xdr:rowOff>
    </xdr:from>
    <xdr:to>
      <xdr:col>6</xdr:col>
      <xdr:colOff>50800</xdr:colOff>
      <xdr:row>62</xdr:row>
      <xdr:rowOff>91229</xdr:rowOff>
    </xdr:to>
    <xdr:sp macro="" textlink="">
      <xdr:nvSpPr>
        <xdr:cNvPr id="154" name="円/楕円 153"/>
        <xdr:cNvSpPr/>
      </xdr:nvSpPr>
      <xdr:spPr>
        <a:xfrm>
          <a:off x="4064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76006</xdr:rowOff>
    </xdr:from>
    <xdr:ext cx="736600" cy="259045"/>
    <xdr:sp macro="" textlink="">
      <xdr:nvSpPr>
        <xdr:cNvPr id="155" name="テキスト ボックス 154"/>
        <xdr:cNvSpPr txBox="1"/>
      </xdr:nvSpPr>
      <xdr:spPr>
        <a:xfrm>
          <a:off x="3733800" y="1070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6" name="円/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57" name="テキスト ボックス 156"/>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53975</xdr:rowOff>
    </xdr:from>
    <xdr:to>
      <xdr:col>3</xdr:col>
      <xdr:colOff>330200</xdr:colOff>
      <xdr:row>62</xdr:row>
      <xdr:rowOff>155575</xdr:rowOff>
    </xdr:to>
    <xdr:sp macro="" textlink="">
      <xdr:nvSpPr>
        <xdr:cNvPr id="158" name="円/楕円 157"/>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59" name="テキスト ボックス 158"/>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60" name="円/楕円 159"/>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61" name="テキスト ボックス 160"/>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[160,468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人口１人当たり１６</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千円となっており、類似団体平均値を上回っています。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これは、消防や廃棄物処理などの業務を市単独で実施していることによるものと考えられます。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a:p>
          <a:pPr algn="l"/>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132342</xdr:rowOff>
    </xdr:from>
    <xdr:to>
      <xdr:col>7</xdr:col>
      <xdr:colOff>152400</xdr:colOff>
      <xdr:row>81</xdr:row>
      <xdr:rowOff>133945</xdr:rowOff>
    </xdr:to>
    <xdr:cxnSp macro="">
      <xdr:nvCxnSpPr>
        <xdr:cNvPr id="197" name="直線コネクタ 196"/>
        <xdr:cNvCxnSpPr/>
      </xdr:nvCxnSpPr>
      <xdr:spPr>
        <a:xfrm flipV="1">
          <a:off x="4114800" y="14019792"/>
          <a:ext cx="8382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128916</xdr:rowOff>
    </xdr:from>
    <xdr:to>
      <xdr:col>6</xdr:col>
      <xdr:colOff>0</xdr:colOff>
      <xdr:row>81</xdr:row>
      <xdr:rowOff>133945</xdr:rowOff>
    </xdr:to>
    <xdr:cxnSp macro="">
      <xdr:nvCxnSpPr>
        <xdr:cNvPr id="200" name="直線コネクタ 199"/>
        <xdr:cNvCxnSpPr/>
      </xdr:nvCxnSpPr>
      <xdr:spPr>
        <a:xfrm>
          <a:off x="3225800" y="1401636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64512</xdr:rowOff>
    </xdr:from>
    <xdr:to>
      <xdr:col>6</xdr:col>
      <xdr:colOff>50800</xdr:colOff>
      <xdr:row>81</xdr:row>
      <xdr:rowOff>166112</xdr:rowOff>
    </xdr:to>
    <xdr:sp macro="" textlink="">
      <xdr:nvSpPr>
        <xdr:cNvPr id="201" name="フローチャート : 判断 200"/>
        <xdr:cNvSpPr/>
      </xdr:nvSpPr>
      <xdr:spPr>
        <a:xfrm>
          <a:off x="4064000" y="139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4839</xdr:rowOff>
    </xdr:from>
    <xdr:ext cx="736600" cy="259045"/>
    <xdr:sp macro="" textlink="">
      <xdr:nvSpPr>
        <xdr:cNvPr id="202" name="テキスト ボックス 201"/>
        <xdr:cNvSpPr txBox="1"/>
      </xdr:nvSpPr>
      <xdr:spPr>
        <a:xfrm>
          <a:off x="3733800" y="13720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122478</xdr:rowOff>
    </xdr:from>
    <xdr:to>
      <xdr:col>4</xdr:col>
      <xdr:colOff>482600</xdr:colOff>
      <xdr:row>81</xdr:row>
      <xdr:rowOff>128916</xdr:rowOff>
    </xdr:to>
    <xdr:cxnSp macro="">
      <xdr:nvCxnSpPr>
        <xdr:cNvPr id="203" name="直線コネクタ 202"/>
        <xdr:cNvCxnSpPr/>
      </xdr:nvCxnSpPr>
      <xdr:spPr>
        <a:xfrm>
          <a:off x="2336800" y="14009928"/>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122478</xdr:rowOff>
    </xdr:from>
    <xdr:to>
      <xdr:col>3</xdr:col>
      <xdr:colOff>279400</xdr:colOff>
      <xdr:row>81</xdr:row>
      <xdr:rowOff>137589</xdr:rowOff>
    </xdr:to>
    <xdr:cxnSp macro="">
      <xdr:nvCxnSpPr>
        <xdr:cNvPr id="206" name="直線コネクタ 205"/>
        <xdr:cNvCxnSpPr/>
      </xdr:nvCxnSpPr>
      <xdr:spPr>
        <a:xfrm flipV="1">
          <a:off x="1447800" y="14009928"/>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81542</xdr:rowOff>
    </xdr:from>
    <xdr:to>
      <xdr:col>7</xdr:col>
      <xdr:colOff>203200</xdr:colOff>
      <xdr:row>82</xdr:row>
      <xdr:rowOff>11692</xdr:rowOff>
    </xdr:to>
    <xdr:sp macro="" textlink="">
      <xdr:nvSpPr>
        <xdr:cNvPr id="216" name="円/楕円 215"/>
        <xdr:cNvSpPr/>
      </xdr:nvSpPr>
      <xdr:spPr>
        <a:xfrm>
          <a:off x="4902200" y="139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129819</xdr:rowOff>
    </xdr:from>
    <xdr:ext cx="762000" cy="259045"/>
    <xdr:sp macro="" textlink="">
      <xdr:nvSpPr>
        <xdr:cNvPr id="217" name="人件費・物件費等の状況該当値テキスト"/>
        <xdr:cNvSpPr txBox="1"/>
      </xdr:nvSpPr>
      <xdr:spPr>
        <a:xfrm>
          <a:off x="5041900" y="14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160,468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83145</xdr:rowOff>
    </xdr:from>
    <xdr:to>
      <xdr:col>6</xdr:col>
      <xdr:colOff>50800</xdr:colOff>
      <xdr:row>82</xdr:row>
      <xdr:rowOff>13295</xdr:rowOff>
    </xdr:to>
    <xdr:sp macro="" textlink="">
      <xdr:nvSpPr>
        <xdr:cNvPr id="218" name="円/楕円 217"/>
        <xdr:cNvSpPr/>
      </xdr:nvSpPr>
      <xdr:spPr>
        <a:xfrm>
          <a:off x="4064000" y="139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169522</xdr:rowOff>
    </xdr:from>
    <xdr:ext cx="736600" cy="259045"/>
    <xdr:sp macro="" textlink="">
      <xdr:nvSpPr>
        <xdr:cNvPr id="219" name="テキスト ボックス 218"/>
        <xdr:cNvSpPr txBox="1"/>
      </xdr:nvSpPr>
      <xdr:spPr>
        <a:xfrm>
          <a:off x="3733800" y="1405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78116</xdr:rowOff>
    </xdr:from>
    <xdr:to>
      <xdr:col>4</xdr:col>
      <xdr:colOff>533400</xdr:colOff>
      <xdr:row>82</xdr:row>
      <xdr:rowOff>8266</xdr:rowOff>
    </xdr:to>
    <xdr:sp macro="" textlink="">
      <xdr:nvSpPr>
        <xdr:cNvPr id="220" name="円/楕円 219"/>
        <xdr:cNvSpPr/>
      </xdr:nvSpPr>
      <xdr:spPr>
        <a:xfrm>
          <a:off x="3175000" y="1396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164493</xdr:rowOff>
    </xdr:from>
    <xdr:ext cx="762000" cy="259045"/>
    <xdr:sp macro="" textlink="">
      <xdr:nvSpPr>
        <xdr:cNvPr id="221" name="テキスト ボックス 220"/>
        <xdr:cNvSpPr txBox="1"/>
      </xdr:nvSpPr>
      <xdr:spPr>
        <a:xfrm>
          <a:off x="2844800" y="1405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158,480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71678</xdr:rowOff>
    </xdr:from>
    <xdr:to>
      <xdr:col>3</xdr:col>
      <xdr:colOff>330200</xdr:colOff>
      <xdr:row>82</xdr:row>
      <xdr:rowOff>1828</xdr:rowOff>
    </xdr:to>
    <xdr:sp macro="" textlink="">
      <xdr:nvSpPr>
        <xdr:cNvPr id="222" name="円/楕円 221"/>
        <xdr:cNvSpPr/>
      </xdr:nvSpPr>
      <xdr:spPr>
        <a:xfrm>
          <a:off x="2286000" y="1395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158055</xdr:rowOff>
    </xdr:from>
    <xdr:ext cx="762000" cy="259045"/>
    <xdr:sp macro="" textlink="">
      <xdr:nvSpPr>
        <xdr:cNvPr id="223" name="テキスト ボックス 222"/>
        <xdr:cNvSpPr txBox="1"/>
      </xdr:nvSpPr>
      <xdr:spPr>
        <a:xfrm>
          <a:off x="1955800" y="140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86789</xdr:rowOff>
    </xdr:from>
    <xdr:to>
      <xdr:col>2</xdr:col>
      <xdr:colOff>127000</xdr:colOff>
      <xdr:row>82</xdr:row>
      <xdr:rowOff>16939</xdr:rowOff>
    </xdr:to>
    <xdr:sp macro="" textlink="">
      <xdr:nvSpPr>
        <xdr:cNvPr id="224" name="円/楕円 223"/>
        <xdr:cNvSpPr/>
      </xdr:nvSpPr>
      <xdr:spPr>
        <a:xfrm>
          <a:off x="1397000" y="13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1716</xdr:rowOff>
    </xdr:from>
    <xdr:ext cx="762000" cy="259045"/>
    <xdr:sp macro="" textlink="">
      <xdr:nvSpPr>
        <xdr:cNvPr id="225" name="テキスト ボックス 224"/>
        <xdr:cNvSpPr txBox="1"/>
      </xdr:nvSpPr>
      <xdr:spPr>
        <a:xfrm>
          <a:off x="1066800" y="140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a:solidFill>
                <a:schemeClr val="dk1"/>
              </a:solidFill>
              <a:latin typeface="+mn-lt"/>
              <a:ea typeface="+mn-ea"/>
              <a:cs typeface="+mn-cs"/>
            </a:rPr>
            <a:t>全国平均、類似団体平均値を上回っています。</a:t>
          </a:r>
          <a:endParaRPr lang="en-US" altLang="ja-JP" sz="1300" b="0" i="0">
            <a:solidFill>
              <a:schemeClr val="dk1"/>
            </a:solidFill>
            <a:latin typeface="+mn-lt"/>
            <a:ea typeface="+mn-ea"/>
            <a:cs typeface="+mn-cs"/>
          </a:endParaRPr>
        </a:p>
        <a:p>
          <a:pPr rtl="0" fontAlgn="base"/>
          <a:r>
            <a:rPr lang="ja-JP" altLang="ja-JP" sz="1300" b="0" i="0">
              <a:solidFill>
                <a:schemeClr val="dk1"/>
              </a:solidFill>
              <a:latin typeface="+mn-lt"/>
              <a:ea typeface="+mn-ea"/>
              <a:cs typeface="+mn-cs"/>
            </a:rPr>
            <a:t>職員の給与については、地域の民間企業の平均給与の状況を踏まえ、国及び県との比較も考慮しながら適正化に努めます</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31750</xdr:rowOff>
    </xdr:to>
    <xdr:cxnSp macro="">
      <xdr:nvCxnSpPr>
        <xdr:cNvPr id="261" name="直線コネクタ 260"/>
        <xdr:cNvCxnSpPr/>
      </xdr:nvCxnSpPr>
      <xdr:spPr>
        <a:xfrm>
          <a:off x="16179800" y="145590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157238</xdr:rowOff>
    </xdr:from>
    <xdr:to>
      <xdr:col>23</xdr:col>
      <xdr:colOff>406400</xdr:colOff>
      <xdr:row>85</xdr:row>
      <xdr:rowOff>43241</xdr:rowOff>
    </xdr:to>
    <xdr:cxnSp macro="">
      <xdr:nvCxnSpPr>
        <xdr:cNvPr id="264" name="直線コネクタ 263"/>
        <xdr:cNvCxnSpPr/>
      </xdr:nvCxnSpPr>
      <xdr:spPr>
        <a:xfrm flipV="1">
          <a:off x="15290800" y="145590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43241</xdr:rowOff>
    </xdr:to>
    <xdr:cxnSp macro="">
      <xdr:nvCxnSpPr>
        <xdr:cNvPr id="267" name="直線コネクタ 266"/>
        <xdr:cNvCxnSpPr/>
      </xdr:nvCxnSpPr>
      <xdr:spPr>
        <a:xfrm>
          <a:off x="14401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8" name="フローチャート : 判断 267"/>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69" name="テキスト ボックス 268"/>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24795</xdr:rowOff>
    </xdr:to>
    <xdr:cxnSp macro="">
      <xdr:nvCxnSpPr>
        <xdr:cNvPr id="270" name="直線コネクタ 269"/>
        <xdr:cNvCxnSpPr/>
      </xdr:nvCxnSpPr>
      <xdr:spPr>
        <a:xfrm flipV="1">
          <a:off x="13512800" y="14547548"/>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1" name="フローチャート : 判断 270"/>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2" name="テキスト ボックス 271"/>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3" name="フローチャート : 判断 272"/>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4" name="テキスト ボックス 273"/>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80" name="円/楕円 27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81"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106438</xdr:rowOff>
    </xdr:from>
    <xdr:to>
      <xdr:col>23</xdr:col>
      <xdr:colOff>457200</xdr:colOff>
      <xdr:row>85</xdr:row>
      <xdr:rowOff>36588</xdr:rowOff>
    </xdr:to>
    <xdr:sp macro="" textlink="">
      <xdr:nvSpPr>
        <xdr:cNvPr id="282" name="円/楕円 281"/>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21365</xdr:rowOff>
    </xdr:from>
    <xdr:ext cx="736600" cy="259045"/>
    <xdr:sp macro="" textlink="">
      <xdr:nvSpPr>
        <xdr:cNvPr id="283" name="テキスト ボックス 282"/>
        <xdr:cNvSpPr txBox="1"/>
      </xdr:nvSpPr>
      <xdr:spPr>
        <a:xfrm>
          <a:off x="15798800" y="1459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84" name="円/楕円 283"/>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85" name="テキスト ボックス 284"/>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6" name="円/楕円 285"/>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7" name="テキスト ボックス 286"/>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145445</xdr:rowOff>
    </xdr:from>
    <xdr:to>
      <xdr:col>19</xdr:col>
      <xdr:colOff>533400</xdr:colOff>
      <xdr:row>90</xdr:row>
      <xdr:rowOff>75595</xdr:rowOff>
    </xdr:to>
    <xdr:sp macro="" textlink="">
      <xdr:nvSpPr>
        <xdr:cNvPr id="288" name="円/楕円 287"/>
        <xdr:cNvSpPr/>
      </xdr:nvSpPr>
      <xdr:spPr>
        <a:xfrm>
          <a:off x="13462000" y="154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60372</xdr:rowOff>
    </xdr:from>
    <xdr:ext cx="762000" cy="259045"/>
    <xdr:sp macro="" textlink="">
      <xdr:nvSpPr>
        <xdr:cNvPr id="289" name="テキスト ボックス 288"/>
        <xdr:cNvSpPr txBox="1"/>
      </xdr:nvSpPr>
      <xdr:spPr>
        <a:xfrm>
          <a:off x="13131800" y="1549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a:solidFill>
                <a:schemeClr val="dk1"/>
              </a:solidFill>
              <a:latin typeface="+mn-lt"/>
              <a:ea typeface="+mn-ea"/>
              <a:cs typeface="+mn-cs"/>
            </a:rPr>
            <a:t>定員適正化計画に基づき、人員の削減を行ってきましたが、全国・県平均、</a:t>
          </a:r>
          <a:r>
            <a:rPr lang="ja-JP" altLang="ja-JP" sz="1300">
              <a:solidFill>
                <a:schemeClr val="dk1"/>
              </a:solidFill>
              <a:latin typeface="+mn-lt"/>
              <a:ea typeface="+mn-ea"/>
              <a:cs typeface="+mn-cs"/>
            </a:rPr>
            <a:t>類似団体平均値を上回っています。</a:t>
          </a:r>
          <a:endParaRPr lang="en-US" altLang="ja-JP" sz="1300">
            <a:solidFill>
              <a:schemeClr val="dk1"/>
            </a:solidFill>
            <a:latin typeface="+mn-lt"/>
            <a:ea typeface="+mn-ea"/>
            <a:cs typeface="+mn-cs"/>
          </a:endParaRPr>
        </a:p>
        <a:p>
          <a:r>
            <a:rPr lang="ja-JP" altLang="ja-JP" sz="1300">
              <a:solidFill>
                <a:schemeClr val="dk1"/>
              </a:solidFill>
              <a:latin typeface="+mn-lt"/>
              <a:ea typeface="+mn-ea"/>
              <a:cs typeface="+mn-cs"/>
            </a:rPr>
            <a:t>今後も定員適正化計画に基づき、適正な定員管理に努めます。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43392</xdr:rowOff>
    </xdr:from>
    <xdr:to>
      <xdr:col>24</xdr:col>
      <xdr:colOff>558800</xdr:colOff>
      <xdr:row>64</xdr:row>
      <xdr:rowOff>49424</xdr:rowOff>
    </xdr:to>
    <xdr:cxnSp macro="">
      <xdr:nvCxnSpPr>
        <xdr:cNvPr id="324" name="直線コネクタ 323"/>
        <xdr:cNvCxnSpPr/>
      </xdr:nvCxnSpPr>
      <xdr:spPr>
        <a:xfrm>
          <a:off x="16179800" y="1101619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21272</xdr:rowOff>
    </xdr:from>
    <xdr:to>
      <xdr:col>23</xdr:col>
      <xdr:colOff>406400</xdr:colOff>
      <xdr:row>64</xdr:row>
      <xdr:rowOff>43392</xdr:rowOff>
    </xdr:to>
    <xdr:cxnSp macro="">
      <xdr:nvCxnSpPr>
        <xdr:cNvPr id="327" name="直線コネクタ 326"/>
        <xdr:cNvCxnSpPr/>
      </xdr:nvCxnSpPr>
      <xdr:spPr>
        <a:xfrm>
          <a:off x="15290800" y="109940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74083</xdr:rowOff>
    </xdr:from>
    <xdr:to>
      <xdr:col>23</xdr:col>
      <xdr:colOff>457200</xdr:colOff>
      <xdr:row>63</xdr:row>
      <xdr:rowOff>4233</xdr:rowOff>
    </xdr:to>
    <xdr:sp macro="" textlink="">
      <xdr:nvSpPr>
        <xdr:cNvPr id="328" name="フローチャート : 判断 327"/>
        <xdr:cNvSpPr/>
      </xdr:nvSpPr>
      <xdr:spPr>
        <a:xfrm>
          <a:off x="16129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14410</xdr:rowOff>
    </xdr:from>
    <xdr:ext cx="736600" cy="259045"/>
    <xdr:sp macro="" textlink="">
      <xdr:nvSpPr>
        <xdr:cNvPr id="329" name="テキスト ボックス 328"/>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21272</xdr:rowOff>
    </xdr:from>
    <xdr:to>
      <xdr:col>22</xdr:col>
      <xdr:colOff>203200</xdr:colOff>
      <xdr:row>64</xdr:row>
      <xdr:rowOff>41381</xdr:rowOff>
    </xdr:to>
    <xdr:cxnSp macro="">
      <xdr:nvCxnSpPr>
        <xdr:cNvPr id="330" name="直線コネクタ 329"/>
        <xdr:cNvCxnSpPr/>
      </xdr:nvCxnSpPr>
      <xdr:spPr>
        <a:xfrm flipV="1">
          <a:off x="14401800" y="1099407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31" name="フローチャート : 判断 330"/>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2" name="テキスト ボックス 331"/>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41381</xdr:rowOff>
    </xdr:from>
    <xdr:to>
      <xdr:col>21</xdr:col>
      <xdr:colOff>0</xdr:colOff>
      <xdr:row>64</xdr:row>
      <xdr:rowOff>49424</xdr:rowOff>
    </xdr:to>
    <xdr:cxnSp macro="">
      <xdr:nvCxnSpPr>
        <xdr:cNvPr id="333" name="直線コネクタ 332"/>
        <xdr:cNvCxnSpPr/>
      </xdr:nvCxnSpPr>
      <xdr:spPr>
        <a:xfrm flipV="1">
          <a:off x="13512800" y="110141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4" name="フローチャート : 判断 333"/>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5" name="テキスト ボックス 334"/>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6" name="フローチャート : 判断 335"/>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7" name="テキスト ボックス 336"/>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170074</xdr:rowOff>
    </xdr:from>
    <xdr:to>
      <xdr:col>24</xdr:col>
      <xdr:colOff>609600</xdr:colOff>
      <xdr:row>64</xdr:row>
      <xdr:rowOff>100224</xdr:rowOff>
    </xdr:to>
    <xdr:sp macro="" textlink="">
      <xdr:nvSpPr>
        <xdr:cNvPr id="343" name="円/楕円 342"/>
        <xdr:cNvSpPr/>
      </xdr:nvSpPr>
      <xdr:spPr>
        <a:xfrm>
          <a:off x="16967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142151</xdr:rowOff>
    </xdr:from>
    <xdr:ext cx="762000" cy="259045"/>
    <xdr:sp macro="" textlink="">
      <xdr:nvSpPr>
        <xdr:cNvPr id="344" name="定員管理の状況該当値テキスト"/>
        <xdr:cNvSpPr txBox="1"/>
      </xdr:nvSpPr>
      <xdr:spPr>
        <a:xfrm>
          <a:off x="17106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164042</xdr:rowOff>
    </xdr:from>
    <xdr:to>
      <xdr:col>23</xdr:col>
      <xdr:colOff>457200</xdr:colOff>
      <xdr:row>64</xdr:row>
      <xdr:rowOff>94192</xdr:rowOff>
    </xdr:to>
    <xdr:sp macro="" textlink="">
      <xdr:nvSpPr>
        <xdr:cNvPr id="345" name="円/楕円 344"/>
        <xdr:cNvSpPr/>
      </xdr:nvSpPr>
      <xdr:spPr>
        <a:xfrm>
          <a:off x="16129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78969</xdr:rowOff>
    </xdr:from>
    <xdr:ext cx="736600" cy="259045"/>
    <xdr:sp macro="" textlink="">
      <xdr:nvSpPr>
        <xdr:cNvPr id="346" name="テキスト ボックス 345"/>
        <xdr:cNvSpPr txBox="1"/>
      </xdr:nvSpPr>
      <xdr:spPr>
        <a:xfrm>
          <a:off x="15798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141922</xdr:rowOff>
    </xdr:from>
    <xdr:to>
      <xdr:col>22</xdr:col>
      <xdr:colOff>254000</xdr:colOff>
      <xdr:row>64</xdr:row>
      <xdr:rowOff>72072</xdr:rowOff>
    </xdr:to>
    <xdr:sp macro="" textlink="">
      <xdr:nvSpPr>
        <xdr:cNvPr id="347" name="円/楕円 346"/>
        <xdr:cNvSpPr/>
      </xdr:nvSpPr>
      <xdr:spPr>
        <a:xfrm>
          <a:off x="15240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56849</xdr:rowOff>
    </xdr:from>
    <xdr:ext cx="762000" cy="259045"/>
    <xdr:sp macro="" textlink="">
      <xdr:nvSpPr>
        <xdr:cNvPr id="348" name="テキスト ボックス 347"/>
        <xdr:cNvSpPr txBox="1"/>
      </xdr:nvSpPr>
      <xdr:spPr>
        <a:xfrm>
          <a:off x="14909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162031</xdr:rowOff>
    </xdr:from>
    <xdr:to>
      <xdr:col>21</xdr:col>
      <xdr:colOff>50800</xdr:colOff>
      <xdr:row>64</xdr:row>
      <xdr:rowOff>92181</xdr:rowOff>
    </xdr:to>
    <xdr:sp macro="" textlink="">
      <xdr:nvSpPr>
        <xdr:cNvPr id="349" name="円/楕円 348"/>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76958</xdr:rowOff>
    </xdr:from>
    <xdr:ext cx="762000" cy="259045"/>
    <xdr:sp macro="" textlink="">
      <xdr:nvSpPr>
        <xdr:cNvPr id="350" name="テキスト ボックス 349"/>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170074</xdr:rowOff>
    </xdr:from>
    <xdr:to>
      <xdr:col>19</xdr:col>
      <xdr:colOff>533400</xdr:colOff>
      <xdr:row>64</xdr:row>
      <xdr:rowOff>100224</xdr:rowOff>
    </xdr:to>
    <xdr:sp macro="" textlink="">
      <xdr:nvSpPr>
        <xdr:cNvPr id="351" name="円/楕円 350"/>
        <xdr:cNvSpPr/>
      </xdr:nvSpPr>
      <xdr:spPr>
        <a:xfrm>
          <a:off x="13462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85001</xdr:rowOff>
    </xdr:from>
    <xdr:ext cx="762000" cy="259045"/>
    <xdr:sp macro="" textlink="">
      <xdr:nvSpPr>
        <xdr:cNvPr id="352" name="テキスト ボックス 351"/>
        <xdr:cNvSpPr txBox="1"/>
      </xdr:nvSpPr>
      <xdr:spPr>
        <a:xfrm>
          <a:off x="13131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300" b="0" i="0">
              <a:solidFill>
                <a:schemeClr val="dk1"/>
              </a:solidFill>
              <a:latin typeface="+mn-lt"/>
              <a:ea typeface="+mn-ea"/>
              <a:cs typeface="+mn-cs"/>
            </a:rPr>
            <a:t>実質公債費比率は</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．４％と、前年度と比較して</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ポイント低下して</a:t>
          </a:r>
          <a:r>
            <a:rPr lang="ja-JP" altLang="en-US" sz="1300" b="0" i="0">
              <a:solidFill>
                <a:schemeClr val="dk1"/>
              </a:solidFill>
              <a:latin typeface="+mn-lt"/>
              <a:ea typeface="+mn-ea"/>
              <a:cs typeface="+mn-cs"/>
            </a:rPr>
            <a:t>い</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なお、単年度の数値においては、</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低下</a:t>
          </a:r>
          <a:r>
            <a:rPr lang="ja-JP" altLang="ja-JP" sz="1300" b="0" i="0">
              <a:solidFill>
                <a:schemeClr val="dk1"/>
              </a:solidFill>
              <a:latin typeface="+mn-lt"/>
              <a:ea typeface="+mn-ea"/>
              <a:cs typeface="+mn-cs"/>
            </a:rPr>
            <a:t>していることから、財政指標を注視しつつ、今後も引き続き、交付税措置等を考慮した地方債発行に努めます。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49349</xdr:rowOff>
    </xdr:from>
    <xdr:to>
      <xdr:col>24</xdr:col>
      <xdr:colOff>558800</xdr:colOff>
      <xdr:row>38</xdr:row>
      <xdr:rowOff>118291</xdr:rowOff>
    </xdr:to>
    <xdr:cxnSp macro="">
      <xdr:nvCxnSpPr>
        <xdr:cNvPr id="387" name="直線コネクタ 386"/>
        <xdr:cNvCxnSpPr/>
      </xdr:nvCxnSpPr>
      <xdr:spPr>
        <a:xfrm flipV="1">
          <a:off x="16179800" y="656444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118291</xdr:rowOff>
    </xdr:from>
    <xdr:to>
      <xdr:col>23</xdr:col>
      <xdr:colOff>406400</xdr:colOff>
      <xdr:row>39</xdr:row>
      <xdr:rowOff>1996</xdr:rowOff>
    </xdr:to>
    <xdr:cxnSp macro="">
      <xdr:nvCxnSpPr>
        <xdr:cNvPr id="390" name="直線コネクタ 389"/>
        <xdr:cNvCxnSpPr/>
      </xdr:nvCxnSpPr>
      <xdr:spPr>
        <a:xfrm flipV="1">
          <a:off x="15290800" y="66333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1" name="フローチャート : 判断 390"/>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92" name="テキスト ボックス 391"/>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1996</xdr:rowOff>
    </xdr:from>
    <xdr:to>
      <xdr:col>22</xdr:col>
      <xdr:colOff>203200</xdr:colOff>
      <xdr:row>39</xdr:row>
      <xdr:rowOff>77833</xdr:rowOff>
    </xdr:to>
    <xdr:cxnSp macro="">
      <xdr:nvCxnSpPr>
        <xdr:cNvPr id="393" name="直線コネクタ 392"/>
        <xdr:cNvCxnSpPr/>
      </xdr:nvCxnSpPr>
      <xdr:spPr>
        <a:xfrm flipV="1">
          <a:off x="14401800" y="668854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4" name="フローチャート : 判断 393"/>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5" name="テキスト ボックス 394"/>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70938</xdr:rowOff>
    </xdr:from>
    <xdr:to>
      <xdr:col>21</xdr:col>
      <xdr:colOff>0</xdr:colOff>
      <xdr:row>39</xdr:row>
      <xdr:rowOff>77833</xdr:rowOff>
    </xdr:to>
    <xdr:cxnSp macro="">
      <xdr:nvCxnSpPr>
        <xdr:cNvPr id="396" name="直線コネクタ 395"/>
        <xdr:cNvCxnSpPr/>
      </xdr:nvCxnSpPr>
      <xdr:spPr>
        <a:xfrm>
          <a:off x="13512800" y="67574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9" name="フローチャート : 判断 398"/>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19611</xdr:rowOff>
    </xdr:from>
    <xdr:ext cx="762000" cy="259045"/>
    <xdr:sp macro="" textlink="">
      <xdr:nvSpPr>
        <xdr:cNvPr id="400" name="テキスト ボックス 399"/>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169999</xdr:rowOff>
    </xdr:from>
    <xdr:to>
      <xdr:col>24</xdr:col>
      <xdr:colOff>609600</xdr:colOff>
      <xdr:row>38</xdr:row>
      <xdr:rowOff>100149</xdr:rowOff>
    </xdr:to>
    <xdr:sp macro="" textlink="">
      <xdr:nvSpPr>
        <xdr:cNvPr id="406" name="円/楕円 405"/>
        <xdr:cNvSpPr/>
      </xdr:nvSpPr>
      <xdr:spPr>
        <a:xfrm>
          <a:off x="169672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15076</xdr:rowOff>
    </xdr:from>
    <xdr:ext cx="762000" cy="259045"/>
    <xdr:sp macro="" textlink="">
      <xdr:nvSpPr>
        <xdr:cNvPr id="407" name="公債費負担の状況該当値テキスト"/>
        <xdr:cNvSpPr txBox="1"/>
      </xdr:nvSpPr>
      <xdr:spPr>
        <a:xfrm>
          <a:off x="17106900" y="63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67491</xdr:rowOff>
    </xdr:from>
    <xdr:to>
      <xdr:col>23</xdr:col>
      <xdr:colOff>457200</xdr:colOff>
      <xdr:row>38</xdr:row>
      <xdr:rowOff>169091</xdr:rowOff>
    </xdr:to>
    <xdr:sp macro="" textlink="">
      <xdr:nvSpPr>
        <xdr:cNvPr id="408" name="円/楕円 407"/>
        <xdr:cNvSpPr/>
      </xdr:nvSpPr>
      <xdr:spPr>
        <a:xfrm>
          <a:off x="161290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7819</xdr:rowOff>
    </xdr:from>
    <xdr:ext cx="736600" cy="259045"/>
    <xdr:sp macro="" textlink="">
      <xdr:nvSpPr>
        <xdr:cNvPr id="409" name="テキスト ボックス 408"/>
        <xdr:cNvSpPr txBox="1"/>
      </xdr:nvSpPr>
      <xdr:spPr>
        <a:xfrm>
          <a:off x="15798800" y="6351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122646</xdr:rowOff>
    </xdr:from>
    <xdr:to>
      <xdr:col>22</xdr:col>
      <xdr:colOff>254000</xdr:colOff>
      <xdr:row>39</xdr:row>
      <xdr:rowOff>52796</xdr:rowOff>
    </xdr:to>
    <xdr:sp macro="" textlink="">
      <xdr:nvSpPr>
        <xdr:cNvPr id="410" name="円/楕円 409"/>
        <xdr:cNvSpPr/>
      </xdr:nvSpPr>
      <xdr:spPr>
        <a:xfrm>
          <a:off x="15240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62973</xdr:rowOff>
    </xdr:from>
    <xdr:ext cx="762000" cy="259045"/>
    <xdr:sp macro="" textlink="">
      <xdr:nvSpPr>
        <xdr:cNvPr id="411" name="テキスト ボックス 410"/>
        <xdr:cNvSpPr txBox="1"/>
      </xdr:nvSpPr>
      <xdr:spPr>
        <a:xfrm>
          <a:off x="14909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27033</xdr:rowOff>
    </xdr:from>
    <xdr:to>
      <xdr:col>21</xdr:col>
      <xdr:colOff>50800</xdr:colOff>
      <xdr:row>39</xdr:row>
      <xdr:rowOff>128633</xdr:rowOff>
    </xdr:to>
    <xdr:sp macro="" textlink="">
      <xdr:nvSpPr>
        <xdr:cNvPr id="412" name="円/楕円 411"/>
        <xdr:cNvSpPr/>
      </xdr:nvSpPr>
      <xdr:spPr>
        <a:xfrm>
          <a:off x="14351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138810</xdr:rowOff>
    </xdr:from>
    <xdr:ext cx="762000" cy="259045"/>
    <xdr:sp macro="" textlink="">
      <xdr:nvSpPr>
        <xdr:cNvPr id="413" name="テキスト ボックス 412"/>
        <xdr:cNvSpPr txBox="1"/>
      </xdr:nvSpPr>
      <xdr:spPr>
        <a:xfrm>
          <a:off x="14020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20138</xdr:rowOff>
    </xdr:from>
    <xdr:to>
      <xdr:col>19</xdr:col>
      <xdr:colOff>533400</xdr:colOff>
      <xdr:row>39</xdr:row>
      <xdr:rowOff>121738</xdr:rowOff>
    </xdr:to>
    <xdr:sp macro="" textlink="">
      <xdr:nvSpPr>
        <xdr:cNvPr id="414" name="円/楕円 413"/>
        <xdr:cNvSpPr/>
      </xdr:nvSpPr>
      <xdr:spPr>
        <a:xfrm>
          <a:off x="13462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131915</xdr:rowOff>
    </xdr:from>
    <xdr:ext cx="762000" cy="259045"/>
    <xdr:sp macro="" textlink="">
      <xdr:nvSpPr>
        <xdr:cNvPr id="415" name="テキスト ボックス 414"/>
        <xdr:cNvSpPr txBox="1"/>
      </xdr:nvSpPr>
      <xdr:spPr>
        <a:xfrm>
          <a:off x="13131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充当可能財源等が将来負担額を上回るため「－％」となっています。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今後、将来負担比率の増加に対応するためにも引き続き、健全な財政運営に向けた取り組みに努めます。</a:t>
          </a:r>
          <a:endParaRPr kumimoji="1" lang="ja-JP" altLang="ja-JP" sz="13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35264</xdr:rowOff>
    </xdr:from>
    <xdr:to>
      <xdr:col>23</xdr:col>
      <xdr:colOff>457200</xdr:colOff>
      <xdr:row>15</xdr:row>
      <xdr:rowOff>136864</xdr:rowOff>
    </xdr:to>
    <xdr:sp macro="" textlink="">
      <xdr:nvSpPr>
        <xdr:cNvPr id="451" name="フローチャート : 判断 450"/>
        <xdr:cNvSpPr/>
      </xdr:nvSpPr>
      <xdr:spPr>
        <a:xfrm>
          <a:off x="16129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147041</xdr:rowOff>
    </xdr:from>
    <xdr:ext cx="736600" cy="259045"/>
    <xdr:sp macro="" textlink="">
      <xdr:nvSpPr>
        <xdr:cNvPr id="452" name="テキスト ボックス 451"/>
        <xdr:cNvSpPr txBox="1"/>
      </xdr:nvSpPr>
      <xdr:spPr>
        <a:xfrm>
          <a:off x="15798800" y="237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3" name="フローチャート : 判断 452"/>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4" name="テキスト ボックス 453"/>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5" name="フローチャート : 判断 454"/>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6" name="テキスト ボックス 455"/>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7" name="フローチャート : 判断 456"/>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58" name="テキスト ボックス 457"/>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人件費については、前年度と比較して</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８</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今後も定員適正化計画に基づき、引き続き人員の適正化に努めます。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168910</xdr:rowOff>
    </xdr:to>
    <xdr:cxnSp macro="">
      <xdr:nvCxnSpPr>
        <xdr:cNvPr id="66" name="直線コネクタ 65"/>
        <xdr:cNvCxnSpPr/>
      </xdr:nvCxnSpPr>
      <xdr:spPr>
        <a:xfrm>
          <a:off x="3987800" y="63754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54610</xdr:rowOff>
    </xdr:to>
    <xdr:cxnSp macro="">
      <xdr:nvCxnSpPr>
        <xdr:cNvPr id="69" name="直線コネクタ 68"/>
        <xdr:cNvCxnSpPr/>
      </xdr:nvCxnSpPr>
      <xdr:spPr>
        <a:xfrm flipV="1">
          <a:off x="3098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125730</xdr:rowOff>
    </xdr:from>
    <xdr:to>
      <xdr:col>5</xdr:col>
      <xdr:colOff>600075</xdr:colOff>
      <xdr:row>36</xdr:row>
      <xdr:rowOff>55880</xdr:rowOff>
    </xdr:to>
    <xdr:sp macro="" textlink="">
      <xdr:nvSpPr>
        <xdr:cNvPr id="70" name="フローチャート :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54610</xdr:rowOff>
    </xdr:to>
    <xdr:cxnSp macro="">
      <xdr:nvCxnSpPr>
        <xdr:cNvPr id="72" name="直線コネクタ 71"/>
        <xdr:cNvCxnSpPr/>
      </xdr:nvCxnSpPr>
      <xdr:spPr>
        <a:xfrm>
          <a:off x="2209800" y="630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38</xdr:row>
      <xdr:rowOff>12700</xdr:rowOff>
    </xdr:to>
    <xdr:cxnSp macro="">
      <xdr:nvCxnSpPr>
        <xdr:cNvPr id="75" name="直線コネクタ 74"/>
        <xdr:cNvCxnSpPr/>
      </xdr:nvCxnSpPr>
      <xdr:spPr>
        <a:xfrm flipV="1">
          <a:off x="1320800" y="63068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118110</xdr:rowOff>
    </xdr:from>
    <xdr:to>
      <xdr:col>7</xdr:col>
      <xdr:colOff>66675</xdr:colOff>
      <xdr:row>38</xdr:row>
      <xdr:rowOff>48260</xdr:rowOff>
    </xdr:to>
    <xdr:sp macro="" textlink="">
      <xdr:nvSpPr>
        <xdr:cNvPr id="85" name="円/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前年度と比較し、０．</a:t>
          </a:r>
          <a:r>
            <a:rPr lang="ja-JP" altLang="en-US" sz="1300" b="0" i="0">
              <a:solidFill>
                <a:schemeClr val="dk1"/>
              </a:solidFill>
              <a:latin typeface="+mn-lt"/>
              <a:ea typeface="+mn-ea"/>
              <a:cs typeface="+mn-cs"/>
            </a:rPr>
            <a:t>５</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a:t>
          </a:r>
          <a:r>
            <a:rPr lang="ja-JP" altLang="ja-JP" sz="1300" b="0" i="0">
              <a:solidFill>
                <a:schemeClr val="dk1"/>
              </a:solidFill>
              <a:latin typeface="+mn-lt"/>
              <a:ea typeface="+mn-ea"/>
              <a:cs typeface="+mn-cs"/>
            </a:rPr>
            <a:t>しており、消防や廃棄物処理を市単独で行っているため、その施設管理等に係る経費が類似団体に比して大きくなっており、経常収支比率に占める物件費の割合も高い水準になっています。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39370</xdr:rowOff>
    </xdr:from>
    <xdr:to>
      <xdr:col>24</xdr:col>
      <xdr:colOff>31750</xdr:colOff>
      <xdr:row>19</xdr:row>
      <xdr:rowOff>77470</xdr:rowOff>
    </xdr:to>
    <xdr:cxnSp macro="">
      <xdr:nvCxnSpPr>
        <xdr:cNvPr id="127" name="直線コネクタ 126"/>
        <xdr:cNvCxnSpPr/>
      </xdr:nvCxnSpPr>
      <xdr:spPr>
        <a:xfrm>
          <a:off x="15671800" y="3296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39370</xdr:rowOff>
    </xdr:from>
    <xdr:to>
      <xdr:col>22</xdr:col>
      <xdr:colOff>565150</xdr:colOff>
      <xdr:row>19</xdr:row>
      <xdr:rowOff>107950</xdr:rowOff>
    </xdr:to>
    <xdr:cxnSp macro="">
      <xdr:nvCxnSpPr>
        <xdr:cNvPr id="130" name="直線コネクタ 129"/>
        <xdr:cNvCxnSpPr/>
      </xdr:nvCxnSpPr>
      <xdr:spPr>
        <a:xfrm flipV="1">
          <a:off x="14782800" y="329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41910</xdr:rowOff>
    </xdr:from>
    <xdr:to>
      <xdr:col>22</xdr:col>
      <xdr:colOff>615950</xdr:colOff>
      <xdr:row>17</xdr:row>
      <xdr:rowOff>143510</xdr:rowOff>
    </xdr:to>
    <xdr:sp macro="" textlink="">
      <xdr:nvSpPr>
        <xdr:cNvPr id="131" name="フローチャート : 判断 130"/>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153687</xdr:rowOff>
    </xdr:from>
    <xdr:ext cx="736600" cy="259045"/>
    <xdr:sp macro="" textlink="">
      <xdr:nvSpPr>
        <xdr:cNvPr id="132" name="テキスト ボックス 131"/>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123190</xdr:rowOff>
    </xdr:to>
    <xdr:cxnSp macro="">
      <xdr:nvCxnSpPr>
        <xdr:cNvPr id="133" name="直線コネクタ 132"/>
        <xdr:cNvCxnSpPr/>
      </xdr:nvCxnSpPr>
      <xdr:spPr>
        <a:xfrm flipV="1">
          <a:off x="13893800" y="3365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123190</xdr:rowOff>
    </xdr:from>
    <xdr:to>
      <xdr:col>20</xdr:col>
      <xdr:colOff>158750</xdr:colOff>
      <xdr:row>20</xdr:row>
      <xdr:rowOff>73660</xdr:rowOff>
    </xdr:to>
    <xdr:cxnSp macro="">
      <xdr:nvCxnSpPr>
        <xdr:cNvPr id="136" name="直線コネクタ 135"/>
        <xdr:cNvCxnSpPr/>
      </xdr:nvCxnSpPr>
      <xdr:spPr>
        <a:xfrm flipV="1">
          <a:off x="13004800" y="3380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26670</xdr:rowOff>
    </xdr:from>
    <xdr:to>
      <xdr:col>24</xdr:col>
      <xdr:colOff>82550</xdr:colOff>
      <xdr:row>19</xdr:row>
      <xdr:rowOff>128270</xdr:rowOff>
    </xdr:to>
    <xdr:sp macro="" textlink="">
      <xdr:nvSpPr>
        <xdr:cNvPr id="146" name="円/楕円 145"/>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170197</xdr:rowOff>
    </xdr:from>
    <xdr:ext cx="762000" cy="259045"/>
    <xdr:sp macro="" textlink="">
      <xdr:nvSpPr>
        <xdr:cNvPr id="147" name="物件費該当値テキスト"/>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160020</xdr:rowOff>
    </xdr:from>
    <xdr:to>
      <xdr:col>22</xdr:col>
      <xdr:colOff>615950</xdr:colOff>
      <xdr:row>19</xdr:row>
      <xdr:rowOff>90170</xdr:rowOff>
    </xdr:to>
    <xdr:sp macro="" textlink="">
      <xdr:nvSpPr>
        <xdr:cNvPr id="148" name="円/楕円 147"/>
        <xdr:cNvSpPr/>
      </xdr:nvSpPr>
      <xdr:spPr>
        <a:xfrm>
          <a:off x="15621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74947</xdr:rowOff>
    </xdr:from>
    <xdr:ext cx="736600" cy="259045"/>
    <xdr:sp macro="" textlink="">
      <xdr:nvSpPr>
        <xdr:cNvPr id="149" name="テキスト ボックス 148"/>
        <xdr:cNvSpPr txBox="1"/>
      </xdr:nvSpPr>
      <xdr:spPr>
        <a:xfrm>
          <a:off x="15290800" y="333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57150</xdr:rowOff>
    </xdr:from>
    <xdr:to>
      <xdr:col>21</xdr:col>
      <xdr:colOff>412750</xdr:colOff>
      <xdr:row>19</xdr:row>
      <xdr:rowOff>158750</xdr:rowOff>
    </xdr:to>
    <xdr:sp macro="" textlink="">
      <xdr:nvSpPr>
        <xdr:cNvPr id="150" name="円/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72390</xdr:rowOff>
    </xdr:from>
    <xdr:to>
      <xdr:col>20</xdr:col>
      <xdr:colOff>209550</xdr:colOff>
      <xdr:row>20</xdr:row>
      <xdr:rowOff>2540</xdr:rowOff>
    </xdr:to>
    <xdr:sp macro="" textlink="">
      <xdr:nvSpPr>
        <xdr:cNvPr id="152" name="円/楕円 151"/>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158767</xdr:rowOff>
    </xdr:from>
    <xdr:ext cx="762000" cy="259045"/>
    <xdr:sp macro="" textlink="">
      <xdr:nvSpPr>
        <xdr:cNvPr id="153" name="テキスト ボックス 152"/>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22860</xdr:rowOff>
    </xdr:from>
    <xdr:to>
      <xdr:col>19</xdr:col>
      <xdr:colOff>6350</xdr:colOff>
      <xdr:row>20</xdr:row>
      <xdr:rowOff>124460</xdr:rowOff>
    </xdr:to>
    <xdr:sp macro="" textlink="">
      <xdr:nvSpPr>
        <xdr:cNvPr id="154" name="円/楕円 153"/>
        <xdr:cNvSpPr/>
      </xdr:nvSpPr>
      <xdr:spPr>
        <a:xfrm>
          <a:off x="12954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109237</xdr:rowOff>
    </xdr:from>
    <xdr:ext cx="762000" cy="259045"/>
    <xdr:sp macro="" textlink="">
      <xdr:nvSpPr>
        <xdr:cNvPr id="155" name="テキスト ボックス 154"/>
        <xdr:cNvSpPr txBox="1"/>
      </xdr:nvSpPr>
      <xdr:spPr>
        <a:xfrm>
          <a:off x="12623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a:solidFill>
                <a:schemeClr val="dk1"/>
              </a:solidFill>
              <a:latin typeface="+mn-lt"/>
              <a:ea typeface="+mn-ea"/>
              <a:cs typeface="+mn-cs"/>
            </a:rPr>
            <a:t>扶助費については、年々上昇が見込まれており、前年度と比較して、０．</a:t>
          </a:r>
          <a:r>
            <a:rPr lang="ja-JP" altLang="en-US" sz="1300" b="0" i="0">
              <a:solidFill>
                <a:schemeClr val="dk1"/>
              </a:solidFill>
              <a:latin typeface="+mn-lt"/>
              <a:ea typeface="+mn-ea"/>
              <a:cs typeface="+mn-cs"/>
            </a:rPr>
            <a:t>７</a:t>
          </a:r>
          <a:r>
            <a:rPr lang="ja-JP" altLang="ja-JP" sz="1300" b="0" i="0">
              <a:solidFill>
                <a:schemeClr val="dk1"/>
              </a:solidFill>
              <a:latin typeface="+mn-lt"/>
              <a:ea typeface="+mn-ea"/>
              <a:cs typeface="+mn-cs"/>
            </a:rPr>
            <a:t>ポイント上昇</a:t>
          </a:r>
          <a:r>
            <a:rPr lang="ja-JP" altLang="en-US" sz="1300" b="0" i="0">
              <a:solidFill>
                <a:schemeClr val="dk1"/>
              </a:solidFill>
              <a:latin typeface="+mn-lt"/>
              <a:ea typeface="+mn-ea"/>
              <a:cs typeface="+mn-cs"/>
            </a:rPr>
            <a:t>しており</a:t>
          </a:r>
          <a:r>
            <a:rPr lang="ja-JP" altLang="ja-JP" sz="1300" b="0" i="0">
              <a:solidFill>
                <a:schemeClr val="dk1"/>
              </a:solidFill>
              <a:latin typeface="+mn-lt"/>
              <a:ea typeface="+mn-ea"/>
              <a:cs typeface="+mn-cs"/>
            </a:rPr>
            <a:t>ます。</a:t>
          </a:r>
          <a:endParaRPr lang="en-US" altLang="ja-JP" sz="1300" b="0" i="0">
            <a:solidFill>
              <a:schemeClr val="dk1"/>
            </a:solidFill>
            <a:latin typeface="+mn-lt"/>
            <a:ea typeface="+mn-ea"/>
            <a:cs typeface="+mn-cs"/>
          </a:endParaRPr>
        </a:p>
        <a:p>
          <a:pPr rtl="0" eaLnBrk="1" fontAlgn="auto" latinLnBrk="0" hangingPunct="1"/>
          <a:r>
            <a:rPr lang="ja-JP" altLang="ja-JP" sz="1300" b="0" i="0">
              <a:solidFill>
                <a:schemeClr val="dk1"/>
              </a:solidFill>
              <a:latin typeface="+mn-lt"/>
              <a:ea typeface="+mn-ea"/>
              <a:cs typeface="+mn-cs"/>
            </a:rPr>
            <a:t>今後も資格審査等を適正に行うとともに各種手当への適正な給付に努めるなど、扶助費の上昇を極力抑制するよう努めます。</a:t>
          </a:r>
          <a:endParaRPr lang="ja-JP" altLang="ja-JP" sz="13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26307</xdr:rowOff>
    </xdr:from>
    <xdr:to>
      <xdr:col>7</xdr:col>
      <xdr:colOff>15875</xdr:colOff>
      <xdr:row>53</xdr:row>
      <xdr:rowOff>102507</xdr:rowOff>
    </xdr:to>
    <xdr:cxnSp macro="">
      <xdr:nvCxnSpPr>
        <xdr:cNvPr id="190" name="直線コネクタ 189"/>
        <xdr:cNvCxnSpPr/>
      </xdr:nvCxnSpPr>
      <xdr:spPr>
        <a:xfrm>
          <a:off x="3987800" y="9113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15422</xdr:rowOff>
    </xdr:from>
    <xdr:to>
      <xdr:col>5</xdr:col>
      <xdr:colOff>549275</xdr:colOff>
      <xdr:row>53</xdr:row>
      <xdr:rowOff>26307</xdr:rowOff>
    </xdr:to>
    <xdr:cxnSp macro="">
      <xdr:nvCxnSpPr>
        <xdr:cNvPr id="193" name="直線コネクタ 192"/>
        <xdr:cNvCxnSpPr/>
      </xdr:nvCxnSpPr>
      <xdr:spPr>
        <a:xfrm>
          <a:off x="3098800" y="910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149678</xdr:rowOff>
    </xdr:from>
    <xdr:to>
      <xdr:col>5</xdr:col>
      <xdr:colOff>600075</xdr:colOff>
      <xdr:row>54</xdr:row>
      <xdr:rowOff>79828</xdr:rowOff>
    </xdr:to>
    <xdr:sp macro="" textlink="">
      <xdr:nvSpPr>
        <xdr:cNvPr id="194" name="フローチャート : 判断 193"/>
        <xdr:cNvSpPr/>
      </xdr:nvSpPr>
      <xdr:spPr>
        <a:xfrm>
          <a:off x="3937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64605</xdr:rowOff>
    </xdr:from>
    <xdr:ext cx="736600" cy="259045"/>
    <xdr:sp macro="" textlink="">
      <xdr:nvSpPr>
        <xdr:cNvPr id="195" name="テキスト ボックス 194"/>
        <xdr:cNvSpPr txBox="1"/>
      </xdr:nvSpPr>
      <xdr:spPr>
        <a:xfrm>
          <a:off x="3606800" y="93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15422</xdr:rowOff>
    </xdr:from>
    <xdr:to>
      <xdr:col>4</xdr:col>
      <xdr:colOff>346075</xdr:colOff>
      <xdr:row>53</xdr:row>
      <xdr:rowOff>91622</xdr:rowOff>
    </xdr:to>
    <xdr:cxnSp macro="">
      <xdr:nvCxnSpPr>
        <xdr:cNvPr id="196" name="直線コネクタ 195"/>
        <xdr:cNvCxnSpPr/>
      </xdr:nvCxnSpPr>
      <xdr:spPr>
        <a:xfrm flipV="1">
          <a:off x="2209800" y="9102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54</xdr:row>
      <xdr:rowOff>29028</xdr:rowOff>
    </xdr:to>
    <xdr:cxnSp macro="">
      <xdr:nvCxnSpPr>
        <xdr:cNvPr id="199" name="直線コネクタ 198"/>
        <xdr:cNvCxnSpPr/>
      </xdr:nvCxnSpPr>
      <xdr:spPr>
        <a:xfrm flipV="1">
          <a:off x="1320800" y="9178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51707</xdr:rowOff>
    </xdr:from>
    <xdr:to>
      <xdr:col>7</xdr:col>
      <xdr:colOff>66675</xdr:colOff>
      <xdr:row>53</xdr:row>
      <xdr:rowOff>153307</xdr:rowOff>
    </xdr:to>
    <xdr:sp macro="" textlink="">
      <xdr:nvSpPr>
        <xdr:cNvPr id="209" name="円/楕円 208"/>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68234</xdr:rowOff>
    </xdr:from>
    <xdr:ext cx="762000" cy="259045"/>
    <xdr:sp macro="" textlink="">
      <xdr:nvSpPr>
        <xdr:cNvPr id="210" name="扶助費該当値テキスト"/>
        <xdr:cNvSpPr txBox="1"/>
      </xdr:nvSpPr>
      <xdr:spPr>
        <a:xfrm>
          <a:off x="49149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146957</xdr:rowOff>
    </xdr:from>
    <xdr:to>
      <xdr:col>5</xdr:col>
      <xdr:colOff>600075</xdr:colOff>
      <xdr:row>53</xdr:row>
      <xdr:rowOff>77107</xdr:rowOff>
    </xdr:to>
    <xdr:sp macro="" textlink="">
      <xdr:nvSpPr>
        <xdr:cNvPr id="211" name="円/楕円 210"/>
        <xdr:cNvSpPr/>
      </xdr:nvSpPr>
      <xdr:spPr>
        <a:xfrm>
          <a:off x="3937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87284</xdr:rowOff>
    </xdr:from>
    <xdr:ext cx="736600" cy="259045"/>
    <xdr:sp macro="" textlink="">
      <xdr:nvSpPr>
        <xdr:cNvPr id="212" name="テキスト ボックス 211"/>
        <xdr:cNvSpPr txBox="1"/>
      </xdr:nvSpPr>
      <xdr:spPr>
        <a:xfrm>
          <a:off x="3606800" y="883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136072</xdr:rowOff>
    </xdr:from>
    <xdr:to>
      <xdr:col>4</xdr:col>
      <xdr:colOff>396875</xdr:colOff>
      <xdr:row>53</xdr:row>
      <xdr:rowOff>66222</xdr:rowOff>
    </xdr:to>
    <xdr:sp macro="" textlink="">
      <xdr:nvSpPr>
        <xdr:cNvPr id="213" name="円/楕円 212"/>
        <xdr:cNvSpPr/>
      </xdr:nvSpPr>
      <xdr:spPr>
        <a:xfrm>
          <a:off x="3048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76399</xdr:rowOff>
    </xdr:from>
    <xdr:ext cx="762000" cy="259045"/>
    <xdr:sp macro="" textlink="">
      <xdr:nvSpPr>
        <xdr:cNvPr id="214" name="テキスト ボックス 213"/>
        <xdr:cNvSpPr txBox="1"/>
      </xdr:nvSpPr>
      <xdr:spPr>
        <a:xfrm>
          <a:off x="2717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64605</xdr:rowOff>
    </xdr:from>
    <xdr:ext cx="762000" cy="259045"/>
    <xdr:sp macro="" textlink="">
      <xdr:nvSpPr>
        <xdr:cNvPr id="218" name="テキスト ボックス 217"/>
        <xdr:cNvSpPr txBox="1"/>
      </xdr:nvSpPr>
      <xdr:spPr>
        <a:xfrm>
          <a:off x="939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その他における経常収支比率が、前年度より</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７</a:t>
          </a:r>
          <a:r>
            <a:rPr lang="ja-JP" altLang="ja-JP" sz="1300" b="0" i="0">
              <a:solidFill>
                <a:schemeClr val="dk1"/>
              </a:solidFill>
              <a:latin typeface="+mn-lt"/>
              <a:ea typeface="+mn-ea"/>
              <a:cs typeface="+mn-cs"/>
            </a:rPr>
            <a:t>ポイント低下したことは、大半を占める他会計への繰出金が、公共下水道事業の企業会計化</a:t>
          </a:r>
          <a:r>
            <a:rPr lang="ja-JP" altLang="en-US" sz="1300" b="0" i="0">
              <a:solidFill>
                <a:schemeClr val="dk1"/>
              </a:solidFill>
              <a:latin typeface="+mn-lt"/>
              <a:ea typeface="+mn-ea"/>
              <a:cs typeface="+mn-cs"/>
            </a:rPr>
            <a:t>により減</a:t>
          </a:r>
          <a:r>
            <a:rPr lang="ja-JP" altLang="ja-JP" sz="1300" b="0" i="0">
              <a:solidFill>
                <a:schemeClr val="dk1"/>
              </a:solidFill>
              <a:latin typeface="+mn-lt"/>
              <a:ea typeface="+mn-ea"/>
              <a:cs typeface="+mn-cs"/>
            </a:rPr>
            <a:t>となったことによるものです。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今後も引き続き、他会計の経営の健全化に努めるとともに、歳入確保、経費の縮減に努め、経営の健全化に努めます。</a:t>
          </a:r>
          <a:endParaRPr lang="ja-JP" altLang="ja-JP" sz="13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56</xdr:row>
      <xdr:rowOff>154215</xdr:rowOff>
    </xdr:to>
    <xdr:cxnSp macro="">
      <xdr:nvCxnSpPr>
        <xdr:cNvPr id="253" name="直線コネクタ 252"/>
        <xdr:cNvCxnSpPr/>
      </xdr:nvCxnSpPr>
      <xdr:spPr>
        <a:xfrm flipV="1">
          <a:off x="15671800" y="9679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154215</xdr:rowOff>
    </xdr:from>
    <xdr:to>
      <xdr:col>22</xdr:col>
      <xdr:colOff>565150</xdr:colOff>
      <xdr:row>57</xdr:row>
      <xdr:rowOff>156935</xdr:rowOff>
    </xdr:to>
    <xdr:cxnSp macro="">
      <xdr:nvCxnSpPr>
        <xdr:cNvPr id="256" name="直線コネクタ 255"/>
        <xdr:cNvCxnSpPr/>
      </xdr:nvCxnSpPr>
      <xdr:spPr>
        <a:xfrm flipV="1">
          <a:off x="14782800" y="9755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81643</xdr:rowOff>
    </xdr:from>
    <xdr:to>
      <xdr:col>22</xdr:col>
      <xdr:colOff>615950</xdr:colOff>
      <xdr:row>57</xdr:row>
      <xdr:rowOff>11793</xdr:rowOff>
    </xdr:to>
    <xdr:sp macro="" textlink="">
      <xdr:nvSpPr>
        <xdr:cNvPr id="257" name="フローチャート : 判断 256"/>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21970</xdr:rowOff>
    </xdr:from>
    <xdr:ext cx="736600" cy="259045"/>
    <xdr:sp macro="" textlink="">
      <xdr:nvSpPr>
        <xdr:cNvPr id="258" name="テキスト ボックス 257"/>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156935</xdr:rowOff>
    </xdr:from>
    <xdr:to>
      <xdr:col>21</xdr:col>
      <xdr:colOff>361950</xdr:colOff>
      <xdr:row>58</xdr:row>
      <xdr:rowOff>61685</xdr:rowOff>
    </xdr:to>
    <xdr:cxnSp macro="">
      <xdr:nvCxnSpPr>
        <xdr:cNvPr id="259" name="直線コネクタ 258"/>
        <xdr:cNvCxnSpPr/>
      </xdr:nvCxnSpPr>
      <xdr:spPr>
        <a:xfrm flipV="1">
          <a:off x="13893800" y="9929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39915</xdr:rowOff>
    </xdr:from>
    <xdr:to>
      <xdr:col>20</xdr:col>
      <xdr:colOff>158750</xdr:colOff>
      <xdr:row>58</xdr:row>
      <xdr:rowOff>61685</xdr:rowOff>
    </xdr:to>
    <xdr:cxnSp macro="">
      <xdr:nvCxnSpPr>
        <xdr:cNvPr id="262" name="直線コネクタ 261"/>
        <xdr:cNvCxnSpPr/>
      </xdr:nvCxnSpPr>
      <xdr:spPr>
        <a:xfrm>
          <a:off x="13004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2" name="円/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103415</xdr:rowOff>
    </xdr:from>
    <xdr:to>
      <xdr:col>22</xdr:col>
      <xdr:colOff>615950</xdr:colOff>
      <xdr:row>57</xdr:row>
      <xdr:rowOff>33565</xdr:rowOff>
    </xdr:to>
    <xdr:sp macro="" textlink="">
      <xdr:nvSpPr>
        <xdr:cNvPr id="274" name="円/楕円 273"/>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18342</xdr:rowOff>
    </xdr:from>
    <xdr:ext cx="736600" cy="259045"/>
    <xdr:sp macro="" textlink="">
      <xdr:nvSpPr>
        <xdr:cNvPr id="275" name="テキスト ボックス 274"/>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106135</xdr:rowOff>
    </xdr:from>
    <xdr:to>
      <xdr:col>21</xdr:col>
      <xdr:colOff>412750</xdr:colOff>
      <xdr:row>58</xdr:row>
      <xdr:rowOff>36285</xdr:rowOff>
    </xdr:to>
    <xdr:sp macro="" textlink="">
      <xdr:nvSpPr>
        <xdr:cNvPr id="276" name="円/楕円 275"/>
        <xdr:cNvSpPr/>
      </xdr:nvSpPr>
      <xdr:spPr>
        <a:xfrm>
          <a:off x="14732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21062</xdr:rowOff>
    </xdr:from>
    <xdr:ext cx="762000" cy="259045"/>
    <xdr:sp macro="" textlink="">
      <xdr:nvSpPr>
        <xdr:cNvPr id="277" name="テキスト ボックス 276"/>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78" name="円/楕円 277"/>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79" name="テキスト ボックス 278"/>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80" name="円/楕円 279"/>
        <xdr:cNvSpPr/>
      </xdr:nvSpPr>
      <xdr:spPr>
        <a:xfrm>
          <a:off x="12954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81" name="テキスト ボックス 280"/>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300" b="0" i="0">
              <a:solidFill>
                <a:schemeClr val="dk1"/>
              </a:solidFill>
              <a:latin typeface="+mn-lt"/>
              <a:ea typeface="+mn-ea"/>
              <a:cs typeface="+mn-cs"/>
            </a:rPr>
            <a:t>公共下水道事業の公営企業化により前年度と比すると１．３ポイントの低下となるが、前々年度と比すると２．３ポイントの上昇となっています</a:t>
          </a:r>
          <a:r>
            <a:rPr lang="ja-JP" altLang="ja-JP" sz="1300" b="0" i="0">
              <a:solidFill>
                <a:schemeClr val="dk1"/>
              </a:solidFill>
              <a:latin typeface="+mn-lt"/>
              <a:ea typeface="+mn-ea"/>
              <a:cs typeface="+mn-cs"/>
            </a:rPr>
            <a:t>。</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今後も引き続き、他会計の経営の健全化に努めるとともに、補助金等の適正化を図るために、補助金の目的、成果等を十分検証し、補助金の内容の見直しを行います。</a:t>
          </a:r>
          <a:endParaRPr lang="ja-JP"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29845</xdr:rowOff>
    </xdr:from>
    <xdr:to>
      <xdr:col>24</xdr:col>
      <xdr:colOff>31750</xdr:colOff>
      <xdr:row>36</xdr:row>
      <xdr:rowOff>104140</xdr:rowOff>
    </xdr:to>
    <xdr:cxnSp macro="">
      <xdr:nvCxnSpPr>
        <xdr:cNvPr id="309" name="直線コネクタ 308"/>
        <xdr:cNvCxnSpPr/>
      </xdr:nvCxnSpPr>
      <xdr:spPr>
        <a:xfrm flipV="1">
          <a:off x="15671800" y="62020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36</xdr:row>
      <xdr:rowOff>104140</xdr:rowOff>
    </xdr:to>
    <xdr:cxnSp macro="">
      <xdr:nvCxnSpPr>
        <xdr:cNvPr id="312" name="直線コネクタ 311"/>
        <xdr:cNvCxnSpPr/>
      </xdr:nvCxnSpPr>
      <xdr:spPr>
        <a:xfrm>
          <a:off x="14782800" y="6070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127635</xdr:rowOff>
    </xdr:from>
    <xdr:to>
      <xdr:col>22</xdr:col>
      <xdr:colOff>615950</xdr:colOff>
      <xdr:row>38</xdr:row>
      <xdr:rowOff>57785</xdr:rowOff>
    </xdr:to>
    <xdr:sp macro="" textlink="">
      <xdr:nvSpPr>
        <xdr:cNvPr id="313" name="フローチャート : 判断 312"/>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42562</xdr:rowOff>
    </xdr:from>
    <xdr:ext cx="736600" cy="259045"/>
    <xdr:sp macro="" textlink="">
      <xdr:nvSpPr>
        <xdr:cNvPr id="314" name="テキスト ボックス 313"/>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81280</xdr:rowOff>
    </xdr:to>
    <xdr:cxnSp macro="">
      <xdr:nvCxnSpPr>
        <xdr:cNvPr id="315" name="直線コネクタ 314"/>
        <xdr:cNvCxnSpPr/>
      </xdr:nvCxnSpPr>
      <xdr:spPr>
        <a:xfrm flipV="1">
          <a:off x="13893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81280</xdr:rowOff>
    </xdr:to>
    <xdr:cxnSp macro="">
      <xdr:nvCxnSpPr>
        <xdr:cNvPr id="318" name="直線コネクタ 317"/>
        <xdr:cNvCxnSpPr/>
      </xdr:nvCxnSpPr>
      <xdr:spPr>
        <a:xfrm>
          <a:off x="13004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150495</xdr:rowOff>
    </xdr:from>
    <xdr:to>
      <xdr:col>24</xdr:col>
      <xdr:colOff>82550</xdr:colOff>
      <xdr:row>36</xdr:row>
      <xdr:rowOff>80645</xdr:rowOff>
    </xdr:to>
    <xdr:sp macro="" textlink="">
      <xdr:nvSpPr>
        <xdr:cNvPr id="328" name="円/楕円 327"/>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167022</xdr:rowOff>
    </xdr:from>
    <xdr:ext cx="762000" cy="259045"/>
    <xdr:sp macro="" textlink="">
      <xdr:nvSpPr>
        <xdr:cNvPr id="329" name="補助費等該当値テキスト"/>
        <xdr:cNvSpPr txBox="1"/>
      </xdr:nvSpPr>
      <xdr:spPr>
        <a:xfrm>
          <a:off x="16598900" y="599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2" name="円/楕円 331"/>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3" name="テキスト ボックス 332"/>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30480</xdr:rowOff>
    </xdr:from>
    <xdr:to>
      <xdr:col>20</xdr:col>
      <xdr:colOff>209550</xdr:colOff>
      <xdr:row>35</xdr:row>
      <xdr:rowOff>132080</xdr:rowOff>
    </xdr:to>
    <xdr:sp macro="" textlink="">
      <xdr:nvSpPr>
        <xdr:cNvPr id="334" name="円/楕円 333"/>
        <xdr:cNvSpPr/>
      </xdr:nvSpPr>
      <xdr:spPr>
        <a:xfrm>
          <a:off x="13843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142257</xdr:rowOff>
    </xdr:from>
    <xdr:ext cx="762000" cy="259045"/>
    <xdr:sp macro="" textlink="">
      <xdr:nvSpPr>
        <xdr:cNvPr id="335" name="テキスト ボックス 334"/>
        <xdr:cNvSpPr txBox="1"/>
      </xdr:nvSpPr>
      <xdr:spPr>
        <a:xfrm>
          <a:off x="13512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6" name="円/楕円 335"/>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7" name="テキスト ボックス 336"/>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合併特例債</a:t>
          </a:r>
          <a:r>
            <a:rPr lang="ja-JP" altLang="en-US" sz="1300" b="0" i="0">
              <a:solidFill>
                <a:schemeClr val="dk1"/>
              </a:solidFill>
              <a:latin typeface="+mn-lt"/>
              <a:ea typeface="+mn-ea"/>
              <a:cs typeface="+mn-cs"/>
            </a:rPr>
            <a:t>、学校教育施設整備事業債、臨時財政対策債</a:t>
          </a:r>
          <a:r>
            <a:rPr lang="ja-JP" altLang="ja-JP" sz="1300" b="0" i="0">
              <a:solidFill>
                <a:schemeClr val="dk1"/>
              </a:solidFill>
              <a:latin typeface="+mn-lt"/>
              <a:ea typeface="+mn-ea"/>
              <a:cs typeface="+mn-cs"/>
            </a:rPr>
            <a:t>の償還などにより、前年度より１．</a:t>
          </a:r>
          <a:r>
            <a:rPr lang="ja-JP" altLang="en-US" sz="1300" b="0" i="0">
              <a:solidFill>
                <a:schemeClr val="dk1"/>
              </a:solidFill>
              <a:latin typeface="+mn-lt"/>
              <a:ea typeface="+mn-ea"/>
              <a:cs typeface="+mn-cs"/>
            </a:rPr>
            <a:t>２</a:t>
          </a:r>
          <a:r>
            <a:rPr lang="ja-JP" altLang="ja-JP" sz="1300" b="0" i="0">
              <a:solidFill>
                <a:schemeClr val="dk1"/>
              </a:solidFill>
              <a:latin typeface="+mn-lt"/>
              <a:ea typeface="+mn-ea"/>
              <a:cs typeface="+mn-cs"/>
            </a:rPr>
            <a:t>ポイント</a:t>
          </a:r>
          <a:r>
            <a:rPr lang="ja-JP" altLang="en-US" sz="1300" b="0" i="0">
              <a:solidFill>
                <a:schemeClr val="dk1"/>
              </a:solidFill>
              <a:latin typeface="+mn-lt"/>
              <a:ea typeface="+mn-ea"/>
              <a:cs typeface="+mn-cs"/>
            </a:rPr>
            <a:t>上昇しました。</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今後も可能な限り市債発行を抑制することで、公債費の抑制を図ります。</a:t>
          </a:r>
          <a:endParaRPr lang="ja-JP"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8128</xdr:rowOff>
    </xdr:to>
    <xdr:cxnSp macro="">
      <xdr:nvCxnSpPr>
        <xdr:cNvPr id="367" name="直線コネクタ 366"/>
        <xdr:cNvCxnSpPr/>
      </xdr:nvCxnSpPr>
      <xdr:spPr>
        <a:xfrm>
          <a:off x="3987800" y="133263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170435</xdr:rowOff>
    </xdr:to>
    <xdr:cxnSp macro="">
      <xdr:nvCxnSpPr>
        <xdr:cNvPr id="370" name="直線コネクタ 369"/>
        <xdr:cNvCxnSpPr/>
      </xdr:nvCxnSpPr>
      <xdr:spPr>
        <a:xfrm flipV="1">
          <a:off x="3098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40132</xdr:rowOff>
    </xdr:to>
    <xdr:cxnSp macro="">
      <xdr:nvCxnSpPr>
        <xdr:cNvPr id="373" name="直線コネクタ 372"/>
        <xdr:cNvCxnSpPr/>
      </xdr:nvCxnSpPr>
      <xdr:spPr>
        <a:xfrm flipV="1">
          <a:off x="2209800" y="133720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40132</xdr:rowOff>
    </xdr:to>
    <xdr:cxnSp macro="">
      <xdr:nvCxnSpPr>
        <xdr:cNvPr id="376" name="直線コネクタ 375"/>
        <xdr:cNvCxnSpPr/>
      </xdr:nvCxnSpPr>
      <xdr:spPr>
        <a:xfrm>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6" name="円/楕円 385"/>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87"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8" name="円/楕円 387"/>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9" name="テキスト ボックス 388"/>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0" name="円/楕円 389"/>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91" name="テキスト ボックス 39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94" name="円/楕円 393"/>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95" name="テキスト ボックス 39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300" b="0" i="0">
              <a:solidFill>
                <a:schemeClr val="dk1"/>
              </a:solidFill>
              <a:latin typeface="+mn-lt"/>
              <a:ea typeface="+mn-ea"/>
              <a:cs typeface="+mn-cs"/>
            </a:rPr>
            <a:t>公債費以外の経常収支比率が、前年度と比較てし、</a:t>
          </a:r>
          <a:r>
            <a:rPr lang="ja-JP" altLang="en-US" sz="1300" b="0" i="0">
              <a:solidFill>
                <a:schemeClr val="dk1"/>
              </a:solidFill>
              <a:latin typeface="+mn-lt"/>
              <a:ea typeface="+mn-ea"/>
              <a:cs typeface="+mn-cs"/>
            </a:rPr>
            <a:t>１</a:t>
          </a:r>
          <a:r>
            <a:rPr lang="ja-JP" altLang="ja-JP" sz="1300" b="0" i="0">
              <a:solidFill>
                <a:schemeClr val="dk1"/>
              </a:solidFill>
              <a:latin typeface="+mn-lt"/>
              <a:ea typeface="+mn-ea"/>
              <a:cs typeface="+mn-cs"/>
            </a:rPr>
            <a:t>．</a:t>
          </a:r>
          <a:r>
            <a:rPr lang="ja-JP" altLang="en-US" sz="1300" b="0" i="0">
              <a:solidFill>
                <a:schemeClr val="dk1"/>
              </a:solidFill>
              <a:latin typeface="+mn-lt"/>
              <a:ea typeface="+mn-ea"/>
              <a:cs typeface="+mn-cs"/>
            </a:rPr>
            <a:t>０</a:t>
          </a:r>
          <a:r>
            <a:rPr lang="ja-JP" altLang="ja-JP" sz="1300" b="0" i="0">
              <a:solidFill>
                <a:schemeClr val="dk1"/>
              </a:solidFill>
              <a:latin typeface="+mn-lt"/>
              <a:ea typeface="+mn-ea"/>
              <a:cs typeface="+mn-cs"/>
            </a:rPr>
            <a:t>ポイント上昇したことは、、公共下水道事業の企業会計化に伴い、出資金を繰り出したことによるものです。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今後も引き続き、自主財源の確保を図るとともに、亀山市行財政改革大綱に基づき、持続可能な健全財政を目指して行財政改革に取り組みます。</a:t>
          </a:r>
          <a:endParaRPr lang="ja-JP"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58420</xdr:rowOff>
    </xdr:from>
    <xdr:to>
      <xdr:col>24</xdr:col>
      <xdr:colOff>31750</xdr:colOff>
      <xdr:row>75</xdr:row>
      <xdr:rowOff>96520</xdr:rowOff>
    </xdr:to>
    <xdr:cxnSp macro="">
      <xdr:nvCxnSpPr>
        <xdr:cNvPr id="428" name="直線コネクタ 427"/>
        <xdr:cNvCxnSpPr/>
      </xdr:nvCxnSpPr>
      <xdr:spPr>
        <a:xfrm>
          <a:off x="15671800" y="129171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58420</xdr:rowOff>
    </xdr:to>
    <xdr:cxnSp macro="">
      <xdr:nvCxnSpPr>
        <xdr:cNvPr id="431" name="直線コネクタ 430"/>
        <xdr:cNvCxnSpPr/>
      </xdr:nvCxnSpPr>
      <xdr:spPr>
        <a:xfrm>
          <a:off x="14782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152400</xdr:rowOff>
    </xdr:from>
    <xdr:to>
      <xdr:col>22</xdr:col>
      <xdr:colOff>615950</xdr:colOff>
      <xdr:row>75</xdr:row>
      <xdr:rowOff>82550</xdr:rowOff>
    </xdr:to>
    <xdr:sp macro="" textlink="">
      <xdr:nvSpPr>
        <xdr:cNvPr id="432" name="フローチャート : 判断 431"/>
        <xdr:cNvSpPr/>
      </xdr:nvSpPr>
      <xdr:spPr>
        <a:xfrm>
          <a:off x="15621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33" name="テキスト ボックス 432"/>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46990</xdr:rowOff>
    </xdr:to>
    <xdr:cxnSp macro="">
      <xdr:nvCxnSpPr>
        <xdr:cNvPr id="434" name="直線コネクタ 433"/>
        <xdr:cNvCxnSpPr/>
      </xdr:nvCxnSpPr>
      <xdr:spPr>
        <a:xfrm flipV="1">
          <a:off x="13893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69850</xdr:rowOff>
    </xdr:to>
    <xdr:cxnSp macro="">
      <xdr:nvCxnSpPr>
        <xdr:cNvPr id="437" name="直線コネクタ 436"/>
        <xdr:cNvCxnSpPr/>
      </xdr:nvCxnSpPr>
      <xdr:spPr>
        <a:xfrm flipV="1">
          <a:off x="13004800" y="1290574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45720</xdr:rowOff>
    </xdr:from>
    <xdr:to>
      <xdr:col>24</xdr:col>
      <xdr:colOff>82550</xdr:colOff>
      <xdr:row>75</xdr:row>
      <xdr:rowOff>147320</xdr:rowOff>
    </xdr:to>
    <xdr:sp macro="" textlink="">
      <xdr:nvSpPr>
        <xdr:cNvPr id="447" name="円/楕円 446"/>
        <xdr:cNvSpPr/>
      </xdr:nvSpPr>
      <xdr:spPr>
        <a:xfrm>
          <a:off x="16459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62247</xdr:rowOff>
    </xdr:from>
    <xdr:ext cx="762000" cy="259045"/>
    <xdr:sp macro="" textlink="">
      <xdr:nvSpPr>
        <xdr:cNvPr id="448" name="公債費以外該当値テキスト"/>
        <xdr:cNvSpPr txBox="1"/>
      </xdr:nvSpPr>
      <xdr:spPr>
        <a:xfrm>
          <a:off x="16598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7620</xdr:rowOff>
    </xdr:from>
    <xdr:to>
      <xdr:col>22</xdr:col>
      <xdr:colOff>615950</xdr:colOff>
      <xdr:row>75</xdr:row>
      <xdr:rowOff>109220</xdr:rowOff>
    </xdr:to>
    <xdr:sp macro="" textlink="">
      <xdr:nvSpPr>
        <xdr:cNvPr id="449" name="円/楕円 448"/>
        <xdr:cNvSpPr/>
      </xdr:nvSpPr>
      <xdr:spPr>
        <a:xfrm>
          <a:off x="15621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93997</xdr:rowOff>
    </xdr:from>
    <xdr:ext cx="736600" cy="259045"/>
    <xdr:sp macro="" textlink="">
      <xdr:nvSpPr>
        <xdr:cNvPr id="450" name="テキスト ボックス 449"/>
        <xdr:cNvSpPr txBox="1"/>
      </xdr:nvSpPr>
      <xdr:spPr>
        <a:xfrm>
          <a:off x="15290800" y="12952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51" name="円/楕円 45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52" name="テキスト ボックス 45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3" name="円/楕円 45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54" name="テキスト ボックス 453"/>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5" name="円/楕円 454"/>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105427</xdr:rowOff>
    </xdr:from>
    <xdr:ext cx="762000" cy="259045"/>
    <xdr:sp macro="" textlink="">
      <xdr:nvSpPr>
        <xdr:cNvPr id="456" name="テキスト ボックス 455"/>
        <xdr:cNvSpPr txBox="1"/>
      </xdr:nvSpPr>
      <xdr:spPr>
        <a:xfrm>
          <a:off x="12623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三重県亀山市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660</xdr:rowOff>
    </xdr:from>
    <xdr:to>
      <xdr:col>4</xdr:col>
      <xdr:colOff>1117600</xdr:colOff>
      <xdr:row>15</xdr:row>
      <xdr:rowOff>2299</xdr:rowOff>
    </xdr:to>
    <xdr:cxnSp macro="">
      <xdr:nvCxnSpPr>
        <xdr:cNvPr id="50" name="直線コネクタ 49"/>
        <xdr:cNvCxnSpPr/>
      </xdr:nvCxnSpPr>
      <xdr:spPr bwMode="auto">
        <a:xfrm>
          <a:off x="5003800" y="2620035"/>
          <a:ext cx="647700" cy="1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660</xdr:rowOff>
    </xdr:from>
    <xdr:to>
      <xdr:col>4</xdr:col>
      <xdr:colOff>469900</xdr:colOff>
      <xdr:row>15</xdr:row>
      <xdr:rowOff>12243</xdr:rowOff>
    </xdr:to>
    <xdr:cxnSp macro="">
      <xdr:nvCxnSpPr>
        <xdr:cNvPr id="53" name="直線コネクタ 52"/>
        <xdr:cNvCxnSpPr/>
      </xdr:nvCxnSpPr>
      <xdr:spPr bwMode="auto">
        <a:xfrm flipV="1">
          <a:off x="4305300" y="2620035"/>
          <a:ext cx="698500" cy="1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104661</xdr:rowOff>
    </xdr:from>
    <xdr:to>
      <xdr:col>4</xdr:col>
      <xdr:colOff>520700</xdr:colOff>
      <xdr:row>16</xdr:row>
      <xdr:rowOff>34811</xdr:rowOff>
    </xdr:to>
    <xdr:sp macro="" textlink="">
      <xdr:nvSpPr>
        <xdr:cNvPr id="54" name="フローチャート : 判断 53"/>
        <xdr:cNvSpPr/>
      </xdr:nvSpPr>
      <xdr:spPr bwMode="auto">
        <a:xfrm>
          <a:off x="4953000" y="2724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19588</xdr:rowOff>
    </xdr:from>
    <xdr:ext cx="736600" cy="259045"/>
    <xdr:sp macro="" textlink="">
      <xdr:nvSpPr>
        <xdr:cNvPr id="55" name="テキスト ボックス 54"/>
        <xdr:cNvSpPr txBox="1"/>
      </xdr:nvSpPr>
      <xdr:spPr>
        <a:xfrm>
          <a:off x="4622800" y="281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81,006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12243</xdr:rowOff>
    </xdr:from>
    <xdr:to>
      <xdr:col>3</xdr:col>
      <xdr:colOff>904875</xdr:colOff>
      <xdr:row>15</xdr:row>
      <xdr:rowOff>62459</xdr:rowOff>
    </xdr:to>
    <xdr:cxnSp macro="">
      <xdr:nvCxnSpPr>
        <xdr:cNvPr id="56" name="直線コネクタ 55"/>
        <xdr:cNvCxnSpPr/>
      </xdr:nvCxnSpPr>
      <xdr:spPr bwMode="auto">
        <a:xfrm flipV="1">
          <a:off x="3606800" y="2631618"/>
          <a:ext cx="698500" cy="5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145460</xdr:rowOff>
    </xdr:from>
    <xdr:to>
      <xdr:col>3</xdr:col>
      <xdr:colOff>206375</xdr:colOff>
      <xdr:row>15</xdr:row>
      <xdr:rowOff>62459</xdr:rowOff>
    </xdr:to>
    <xdr:cxnSp macro="">
      <xdr:nvCxnSpPr>
        <xdr:cNvPr id="59" name="直線コネクタ 58"/>
        <xdr:cNvCxnSpPr/>
      </xdr:nvCxnSpPr>
      <xdr:spPr bwMode="auto">
        <a:xfrm>
          <a:off x="2908300" y="2593385"/>
          <a:ext cx="698500" cy="88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122949</xdr:rowOff>
    </xdr:from>
    <xdr:to>
      <xdr:col>5</xdr:col>
      <xdr:colOff>34925</xdr:colOff>
      <xdr:row>15</xdr:row>
      <xdr:rowOff>53099</xdr:rowOff>
    </xdr:to>
    <xdr:sp macro="" textlink="">
      <xdr:nvSpPr>
        <xdr:cNvPr id="69" name="円/楕円 68"/>
        <xdr:cNvSpPr/>
      </xdr:nvSpPr>
      <xdr:spPr bwMode="auto">
        <a:xfrm>
          <a:off x="5600700" y="257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139476</xdr:rowOff>
    </xdr:from>
    <xdr:ext cx="762000" cy="259045"/>
    <xdr:sp macro="" textlink="">
      <xdr:nvSpPr>
        <xdr:cNvPr id="70" name="人口1人当たり決算額の推移該当値テキスト130"/>
        <xdr:cNvSpPr txBox="1"/>
      </xdr:nvSpPr>
      <xdr:spPr>
        <a:xfrm>
          <a:off x="5740400" y="241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121310</xdr:rowOff>
    </xdr:from>
    <xdr:to>
      <xdr:col>4</xdr:col>
      <xdr:colOff>520700</xdr:colOff>
      <xdr:row>15</xdr:row>
      <xdr:rowOff>51460</xdr:rowOff>
    </xdr:to>
    <xdr:sp macro="" textlink="">
      <xdr:nvSpPr>
        <xdr:cNvPr id="71" name="円/楕円 70"/>
        <xdr:cNvSpPr/>
      </xdr:nvSpPr>
      <xdr:spPr bwMode="auto">
        <a:xfrm>
          <a:off x="4953000" y="256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61637</xdr:rowOff>
    </xdr:from>
    <xdr:ext cx="736600" cy="259045"/>
    <xdr:sp macro="" textlink="">
      <xdr:nvSpPr>
        <xdr:cNvPr id="72" name="テキスト ボックス 71"/>
        <xdr:cNvSpPr txBox="1"/>
      </xdr:nvSpPr>
      <xdr:spPr>
        <a:xfrm>
          <a:off x="4622800" y="233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89,132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132893</xdr:rowOff>
    </xdr:from>
    <xdr:to>
      <xdr:col>3</xdr:col>
      <xdr:colOff>955675</xdr:colOff>
      <xdr:row>15</xdr:row>
      <xdr:rowOff>63043</xdr:rowOff>
    </xdr:to>
    <xdr:sp macro="" textlink="">
      <xdr:nvSpPr>
        <xdr:cNvPr id="73" name="円/楕円 72"/>
        <xdr:cNvSpPr/>
      </xdr:nvSpPr>
      <xdr:spPr bwMode="auto">
        <a:xfrm>
          <a:off x="4254500" y="258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73220</xdr:rowOff>
    </xdr:from>
    <xdr:ext cx="762000" cy="259045"/>
    <xdr:sp macro="" textlink="">
      <xdr:nvSpPr>
        <xdr:cNvPr id="74" name="テキスト ボックス 73"/>
        <xdr:cNvSpPr txBox="1"/>
      </xdr:nvSpPr>
      <xdr:spPr>
        <a:xfrm>
          <a:off x="3924300" y="234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88,524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11659</xdr:rowOff>
    </xdr:from>
    <xdr:to>
      <xdr:col>3</xdr:col>
      <xdr:colOff>257175</xdr:colOff>
      <xdr:row>15</xdr:row>
      <xdr:rowOff>113259</xdr:rowOff>
    </xdr:to>
    <xdr:sp macro="" textlink="">
      <xdr:nvSpPr>
        <xdr:cNvPr id="75" name="円/楕円 74"/>
        <xdr:cNvSpPr/>
      </xdr:nvSpPr>
      <xdr:spPr bwMode="auto">
        <a:xfrm>
          <a:off x="3556000" y="263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123436</xdr:rowOff>
    </xdr:from>
    <xdr:ext cx="762000" cy="259045"/>
    <xdr:sp macro="" textlink="">
      <xdr:nvSpPr>
        <xdr:cNvPr id="76" name="テキスト ボックス 75"/>
        <xdr:cNvSpPr txBox="1"/>
      </xdr:nvSpPr>
      <xdr:spPr>
        <a:xfrm>
          <a:off x="3225800" y="23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94660</xdr:rowOff>
    </xdr:from>
    <xdr:to>
      <xdr:col>2</xdr:col>
      <xdr:colOff>692150</xdr:colOff>
      <xdr:row>15</xdr:row>
      <xdr:rowOff>24810</xdr:rowOff>
    </xdr:to>
    <xdr:sp macro="" textlink="">
      <xdr:nvSpPr>
        <xdr:cNvPr id="77" name="円/楕円 76"/>
        <xdr:cNvSpPr/>
      </xdr:nvSpPr>
      <xdr:spPr bwMode="auto">
        <a:xfrm>
          <a:off x="2857500" y="254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34987</xdr:rowOff>
    </xdr:from>
    <xdr:ext cx="762000" cy="259045"/>
    <xdr:sp macro="" textlink="">
      <xdr:nvSpPr>
        <xdr:cNvPr id="78" name="テキスト ボックス 77"/>
        <xdr:cNvSpPr txBox="1"/>
      </xdr:nvSpPr>
      <xdr:spPr>
        <a:xfrm>
          <a:off x="2527300" y="23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18154</xdr:rowOff>
    </xdr:from>
    <xdr:to>
      <xdr:col>4</xdr:col>
      <xdr:colOff>1117600</xdr:colOff>
      <xdr:row>37</xdr:row>
      <xdr:rowOff>96465</xdr:rowOff>
    </xdr:to>
    <xdr:cxnSp macro="">
      <xdr:nvCxnSpPr>
        <xdr:cNvPr id="113" name="直線コネクタ 112"/>
        <xdr:cNvCxnSpPr/>
      </xdr:nvCxnSpPr>
      <xdr:spPr bwMode="auto">
        <a:xfrm>
          <a:off x="5003800" y="7142854"/>
          <a:ext cx="647700" cy="7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18154</xdr:rowOff>
    </xdr:from>
    <xdr:to>
      <xdr:col>4</xdr:col>
      <xdr:colOff>469900</xdr:colOff>
      <xdr:row>37</xdr:row>
      <xdr:rowOff>61685</xdr:rowOff>
    </xdr:to>
    <xdr:cxnSp macro="">
      <xdr:nvCxnSpPr>
        <xdr:cNvPr id="116" name="直線コネクタ 115"/>
        <xdr:cNvCxnSpPr/>
      </xdr:nvCxnSpPr>
      <xdr:spPr bwMode="auto">
        <a:xfrm flipV="1">
          <a:off x="4305300" y="7142854"/>
          <a:ext cx="698500" cy="4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32341</xdr:rowOff>
    </xdr:from>
    <xdr:to>
      <xdr:col>4</xdr:col>
      <xdr:colOff>520700</xdr:colOff>
      <xdr:row>35</xdr:row>
      <xdr:rowOff>133941</xdr:rowOff>
    </xdr:to>
    <xdr:sp macro="" textlink="">
      <xdr:nvSpPr>
        <xdr:cNvPr id="117" name="フローチャート : 判断 116"/>
        <xdr:cNvSpPr/>
      </xdr:nvSpPr>
      <xdr:spPr bwMode="auto">
        <a:xfrm>
          <a:off x="4953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144118</xdr:rowOff>
    </xdr:from>
    <xdr:ext cx="736600" cy="259045"/>
    <xdr:sp macro="" textlink="">
      <xdr:nvSpPr>
        <xdr:cNvPr id="118" name="テキスト ボックス 117"/>
        <xdr:cNvSpPr txBox="1"/>
      </xdr:nvSpPr>
      <xdr:spPr>
        <a:xfrm>
          <a:off x="4622800" y="641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18,093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46859</xdr:rowOff>
    </xdr:from>
    <xdr:to>
      <xdr:col>3</xdr:col>
      <xdr:colOff>904875</xdr:colOff>
      <xdr:row>37</xdr:row>
      <xdr:rowOff>61685</xdr:rowOff>
    </xdr:to>
    <xdr:cxnSp macro="">
      <xdr:nvCxnSpPr>
        <xdr:cNvPr id="119" name="直線コネクタ 118"/>
        <xdr:cNvCxnSpPr/>
      </xdr:nvCxnSpPr>
      <xdr:spPr bwMode="auto">
        <a:xfrm>
          <a:off x="3606800" y="7000109"/>
          <a:ext cx="698500" cy="186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6855</xdr:rowOff>
    </xdr:from>
    <xdr:to>
      <xdr:col>3</xdr:col>
      <xdr:colOff>206375</xdr:colOff>
      <xdr:row>36</xdr:row>
      <xdr:rowOff>46859</xdr:rowOff>
    </xdr:to>
    <xdr:cxnSp macro="">
      <xdr:nvCxnSpPr>
        <xdr:cNvPr id="122" name="直線コネクタ 121"/>
        <xdr:cNvCxnSpPr/>
      </xdr:nvCxnSpPr>
      <xdr:spPr bwMode="auto">
        <a:xfrm>
          <a:off x="2908300" y="6960105"/>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52254</xdr:rowOff>
    </xdr:from>
    <xdr:ext cx="762000" cy="259045"/>
    <xdr:sp macro="" textlink="">
      <xdr:nvSpPr>
        <xdr:cNvPr id="126" name="テキスト ボックス 125"/>
        <xdr:cNvSpPr txBox="1"/>
      </xdr:nvSpPr>
      <xdr:spPr>
        <a:xfrm>
          <a:off x="25273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45665</xdr:rowOff>
    </xdr:from>
    <xdr:to>
      <xdr:col>5</xdr:col>
      <xdr:colOff>34925</xdr:colOff>
      <xdr:row>37</xdr:row>
      <xdr:rowOff>147265</xdr:rowOff>
    </xdr:to>
    <xdr:sp macro="" textlink="">
      <xdr:nvSpPr>
        <xdr:cNvPr id="132" name="円/楕円 131"/>
        <xdr:cNvSpPr/>
      </xdr:nvSpPr>
      <xdr:spPr bwMode="auto">
        <a:xfrm>
          <a:off x="5600700" y="717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17742</xdr:rowOff>
    </xdr:from>
    <xdr:ext cx="762000" cy="259045"/>
    <xdr:sp macro="" textlink="">
      <xdr:nvSpPr>
        <xdr:cNvPr id="133" name="人口1人当たり決算額の推移該当値テキスト445"/>
        <xdr:cNvSpPr txBox="1"/>
      </xdr:nvSpPr>
      <xdr:spPr>
        <a:xfrm>
          <a:off x="5740400" y="714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138804</xdr:rowOff>
    </xdr:from>
    <xdr:to>
      <xdr:col>4</xdr:col>
      <xdr:colOff>520700</xdr:colOff>
      <xdr:row>37</xdr:row>
      <xdr:rowOff>68954</xdr:rowOff>
    </xdr:to>
    <xdr:sp macro="" textlink="">
      <xdr:nvSpPr>
        <xdr:cNvPr id="134" name="円/楕円 133"/>
        <xdr:cNvSpPr/>
      </xdr:nvSpPr>
      <xdr:spPr bwMode="auto">
        <a:xfrm>
          <a:off x="4953000" y="709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53731</xdr:rowOff>
    </xdr:from>
    <xdr:ext cx="736600" cy="259045"/>
    <xdr:sp macro="" textlink="">
      <xdr:nvSpPr>
        <xdr:cNvPr id="135" name="テキスト ボックス 134"/>
        <xdr:cNvSpPr txBox="1"/>
      </xdr:nvSpPr>
      <xdr:spPr>
        <a:xfrm>
          <a:off x="4622800" y="7178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10885</xdr:rowOff>
    </xdr:from>
    <xdr:to>
      <xdr:col>3</xdr:col>
      <xdr:colOff>955675</xdr:colOff>
      <xdr:row>37</xdr:row>
      <xdr:rowOff>112485</xdr:rowOff>
    </xdr:to>
    <xdr:sp macro="" textlink="">
      <xdr:nvSpPr>
        <xdr:cNvPr id="136" name="円/楕円 135"/>
        <xdr:cNvSpPr/>
      </xdr:nvSpPr>
      <xdr:spPr bwMode="auto">
        <a:xfrm>
          <a:off x="4254500" y="71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97262</xdr:rowOff>
    </xdr:from>
    <xdr:ext cx="762000" cy="259045"/>
    <xdr:sp macro="" textlink="">
      <xdr:nvSpPr>
        <xdr:cNvPr id="137" name="テキスト ボックス 136"/>
        <xdr:cNvSpPr txBox="1"/>
      </xdr:nvSpPr>
      <xdr:spPr>
        <a:xfrm>
          <a:off x="39243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338959</xdr:rowOff>
    </xdr:from>
    <xdr:to>
      <xdr:col>3</xdr:col>
      <xdr:colOff>257175</xdr:colOff>
      <xdr:row>36</xdr:row>
      <xdr:rowOff>97659</xdr:rowOff>
    </xdr:to>
    <xdr:sp macro="" textlink="">
      <xdr:nvSpPr>
        <xdr:cNvPr id="138" name="円/楕円 137"/>
        <xdr:cNvSpPr/>
      </xdr:nvSpPr>
      <xdr:spPr bwMode="auto">
        <a:xfrm>
          <a:off x="3556000" y="694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82436</xdr:rowOff>
    </xdr:from>
    <xdr:ext cx="762000" cy="259045"/>
    <xdr:sp macro="" textlink="">
      <xdr:nvSpPr>
        <xdr:cNvPr id="139" name="テキスト ボックス 138"/>
        <xdr:cNvSpPr txBox="1"/>
      </xdr:nvSpPr>
      <xdr:spPr>
        <a:xfrm>
          <a:off x="3225800" y="70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298955</xdr:rowOff>
    </xdr:from>
    <xdr:to>
      <xdr:col>2</xdr:col>
      <xdr:colOff>692150</xdr:colOff>
      <xdr:row>36</xdr:row>
      <xdr:rowOff>57655</xdr:rowOff>
    </xdr:to>
    <xdr:sp macro="" textlink="">
      <xdr:nvSpPr>
        <xdr:cNvPr id="140" name="円/楕円 139"/>
        <xdr:cNvSpPr/>
      </xdr:nvSpPr>
      <xdr:spPr bwMode="auto">
        <a:xfrm>
          <a:off x="2857500" y="690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42432</xdr:rowOff>
    </xdr:from>
    <xdr:ext cx="762000" cy="259045"/>
    <xdr:sp macro="" textlink="">
      <xdr:nvSpPr>
        <xdr:cNvPr id="141" name="テキスト ボックス 140"/>
        <xdr:cNvSpPr txBox="1"/>
      </xdr:nvSpPr>
      <xdr:spPr>
        <a:xfrm>
          <a:off x="2527300" y="699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147724</xdr:rowOff>
    </xdr:from>
    <xdr:to>
      <xdr:col>6</xdr:col>
      <xdr:colOff>511175</xdr:colOff>
      <xdr:row>33</xdr:row>
      <xdr:rowOff>159680</xdr:rowOff>
    </xdr:to>
    <xdr:cxnSp macro="">
      <xdr:nvCxnSpPr>
        <xdr:cNvPr id="59" name="直線コネクタ 58"/>
        <xdr:cNvCxnSpPr/>
      </xdr:nvCxnSpPr>
      <xdr:spPr>
        <a:xfrm>
          <a:off x="3797300" y="5805574"/>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137894</xdr:rowOff>
    </xdr:from>
    <xdr:to>
      <xdr:col>5</xdr:col>
      <xdr:colOff>358775</xdr:colOff>
      <xdr:row>33</xdr:row>
      <xdr:rowOff>147724</xdr:rowOff>
    </xdr:to>
    <xdr:cxnSp macro="">
      <xdr:nvCxnSpPr>
        <xdr:cNvPr id="62" name="直線コネクタ 61"/>
        <xdr:cNvCxnSpPr/>
      </xdr:nvCxnSpPr>
      <xdr:spPr>
        <a:xfrm>
          <a:off x="2908300" y="5795744"/>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113955</xdr:rowOff>
    </xdr:from>
    <xdr:to>
      <xdr:col>5</xdr:col>
      <xdr:colOff>409575</xdr:colOff>
      <xdr:row>35</xdr:row>
      <xdr:rowOff>44105</xdr:rowOff>
    </xdr:to>
    <xdr:sp macro="" textlink="">
      <xdr:nvSpPr>
        <xdr:cNvPr id="63" name="フローチャート : 判断 62"/>
        <xdr:cNvSpPr/>
      </xdr:nvSpPr>
      <xdr:spPr>
        <a:xfrm>
          <a:off x="3746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35232</xdr:rowOff>
    </xdr:from>
    <xdr:ext cx="534377" cy="259045"/>
    <xdr:sp macro="" textlink="">
      <xdr:nvSpPr>
        <xdr:cNvPr id="64" name="テキスト ボックス 63"/>
        <xdr:cNvSpPr txBox="1"/>
      </xdr:nvSpPr>
      <xdr:spPr>
        <a:xfrm>
          <a:off x="3530111" y="60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68,904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137894</xdr:rowOff>
    </xdr:from>
    <xdr:to>
      <xdr:col>4</xdr:col>
      <xdr:colOff>155575</xdr:colOff>
      <xdr:row>34</xdr:row>
      <xdr:rowOff>9192</xdr:rowOff>
    </xdr:to>
    <xdr:cxnSp macro="">
      <xdr:nvCxnSpPr>
        <xdr:cNvPr id="65" name="直線コネクタ 64"/>
        <xdr:cNvCxnSpPr/>
      </xdr:nvCxnSpPr>
      <xdr:spPr>
        <a:xfrm flipV="1">
          <a:off x="2019300" y="579574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93820</xdr:rowOff>
    </xdr:from>
    <xdr:to>
      <xdr:col>2</xdr:col>
      <xdr:colOff>638175</xdr:colOff>
      <xdr:row>34</xdr:row>
      <xdr:rowOff>9192</xdr:rowOff>
    </xdr:to>
    <xdr:cxnSp macro="">
      <xdr:nvCxnSpPr>
        <xdr:cNvPr id="68" name="直線コネクタ 67"/>
        <xdr:cNvCxnSpPr/>
      </xdr:nvCxnSpPr>
      <xdr:spPr>
        <a:xfrm>
          <a:off x="1130300" y="5751670"/>
          <a:ext cx="8890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108880</xdr:rowOff>
    </xdr:from>
    <xdr:to>
      <xdr:col>6</xdr:col>
      <xdr:colOff>561975</xdr:colOff>
      <xdr:row>34</xdr:row>
      <xdr:rowOff>39030</xdr:rowOff>
    </xdr:to>
    <xdr:sp macro="" textlink="">
      <xdr:nvSpPr>
        <xdr:cNvPr id="78" name="円/楕円 77"/>
        <xdr:cNvSpPr/>
      </xdr:nvSpPr>
      <xdr:spPr>
        <a:xfrm>
          <a:off x="4584700" y="57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131757</xdr:rowOff>
    </xdr:from>
    <xdr:ext cx="534377" cy="259045"/>
    <xdr:sp macro="" textlink="">
      <xdr:nvSpPr>
        <xdr:cNvPr id="79" name="人件費該当値テキスト"/>
        <xdr:cNvSpPr txBox="1"/>
      </xdr:nvSpPr>
      <xdr:spPr>
        <a:xfrm>
          <a:off x="4686300" y="56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96924</xdr:rowOff>
    </xdr:from>
    <xdr:to>
      <xdr:col>5</xdr:col>
      <xdr:colOff>409575</xdr:colOff>
      <xdr:row>34</xdr:row>
      <xdr:rowOff>27074</xdr:rowOff>
    </xdr:to>
    <xdr:sp macro="" textlink="">
      <xdr:nvSpPr>
        <xdr:cNvPr id="80" name="円/楕円 79"/>
        <xdr:cNvSpPr/>
      </xdr:nvSpPr>
      <xdr:spPr>
        <a:xfrm>
          <a:off x="3746500" y="57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43601</xdr:rowOff>
    </xdr:from>
    <xdr:ext cx="534377" cy="259045"/>
    <xdr:sp macro="" textlink="">
      <xdr:nvSpPr>
        <xdr:cNvPr id="81" name="テキスト ボックス 80"/>
        <xdr:cNvSpPr txBox="1"/>
      </xdr:nvSpPr>
      <xdr:spPr>
        <a:xfrm>
          <a:off x="3530111" y="55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87094</xdr:rowOff>
    </xdr:from>
    <xdr:to>
      <xdr:col>4</xdr:col>
      <xdr:colOff>206375</xdr:colOff>
      <xdr:row>34</xdr:row>
      <xdr:rowOff>17244</xdr:rowOff>
    </xdr:to>
    <xdr:sp macro="" textlink="">
      <xdr:nvSpPr>
        <xdr:cNvPr id="82" name="円/楕円 81"/>
        <xdr:cNvSpPr/>
      </xdr:nvSpPr>
      <xdr:spPr>
        <a:xfrm>
          <a:off x="2857500" y="57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33771</xdr:rowOff>
    </xdr:from>
    <xdr:ext cx="534377" cy="259045"/>
    <xdr:sp macro="" textlink="">
      <xdr:nvSpPr>
        <xdr:cNvPr id="83" name="テキスト ボックス 82"/>
        <xdr:cNvSpPr txBox="1"/>
      </xdr:nvSpPr>
      <xdr:spPr>
        <a:xfrm>
          <a:off x="2641111" y="55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129842</xdr:rowOff>
    </xdr:from>
    <xdr:to>
      <xdr:col>3</xdr:col>
      <xdr:colOff>3175</xdr:colOff>
      <xdr:row>34</xdr:row>
      <xdr:rowOff>59992</xdr:rowOff>
    </xdr:to>
    <xdr:sp macro="" textlink="">
      <xdr:nvSpPr>
        <xdr:cNvPr id="84" name="円/楕円 83"/>
        <xdr:cNvSpPr/>
      </xdr:nvSpPr>
      <xdr:spPr>
        <a:xfrm>
          <a:off x="1968500" y="578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76519</xdr:rowOff>
    </xdr:from>
    <xdr:ext cx="534377" cy="259045"/>
    <xdr:sp macro="" textlink="">
      <xdr:nvSpPr>
        <xdr:cNvPr id="85" name="テキスト ボックス 84"/>
        <xdr:cNvSpPr txBox="1"/>
      </xdr:nvSpPr>
      <xdr:spPr>
        <a:xfrm>
          <a:off x="1752111" y="556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75,709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43020</xdr:rowOff>
    </xdr:from>
    <xdr:to>
      <xdr:col>1</xdr:col>
      <xdr:colOff>485775</xdr:colOff>
      <xdr:row>33</xdr:row>
      <xdr:rowOff>144620</xdr:rowOff>
    </xdr:to>
    <xdr:sp macro="" textlink="">
      <xdr:nvSpPr>
        <xdr:cNvPr id="86" name="円/楕円 85"/>
        <xdr:cNvSpPr/>
      </xdr:nvSpPr>
      <xdr:spPr>
        <a:xfrm>
          <a:off x="1079500" y="57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161147</xdr:rowOff>
    </xdr:from>
    <xdr:ext cx="534377" cy="259045"/>
    <xdr:sp macro="" textlink="">
      <xdr:nvSpPr>
        <xdr:cNvPr id="87" name="テキスト ボックス 86"/>
        <xdr:cNvSpPr txBox="1"/>
      </xdr:nvSpPr>
      <xdr:spPr>
        <a:xfrm>
          <a:off x="863111" y="54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141808</xdr:rowOff>
    </xdr:from>
    <xdr:to>
      <xdr:col>6</xdr:col>
      <xdr:colOff>511175</xdr:colOff>
      <xdr:row>58</xdr:row>
      <xdr:rowOff>145655</xdr:rowOff>
    </xdr:to>
    <xdr:cxnSp macro="">
      <xdr:nvCxnSpPr>
        <xdr:cNvPr id="118" name="直線コネクタ 117"/>
        <xdr:cNvCxnSpPr/>
      </xdr:nvCxnSpPr>
      <xdr:spPr>
        <a:xfrm>
          <a:off x="3797300" y="10085908"/>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141808</xdr:rowOff>
    </xdr:from>
    <xdr:to>
      <xdr:col>5</xdr:col>
      <xdr:colOff>358775</xdr:colOff>
      <xdr:row>58</xdr:row>
      <xdr:rowOff>143588</xdr:rowOff>
    </xdr:to>
    <xdr:cxnSp macro="">
      <xdr:nvCxnSpPr>
        <xdr:cNvPr id="121" name="直線コネクタ 120"/>
        <xdr:cNvCxnSpPr/>
      </xdr:nvCxnSpPr>
      <xdr:spPr>
        <a:xfrm flipV="1">
          <a:off x="2908300" y="1008590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85578</xdr:rowOff>
    </xdr:from>
    <xdr:to>
      <xdr:col>5</xdr:col>
      <xdr:colOff>409575</xdr:colOff>
      <xdr:row>59</xdr:row>
      <xdr:rowOff>15728</xdr:rowOff>
    </xdr:to>
    <xdr:sp macro="" textlink="">
      <xdr:nvSpPr>
        <xdr:cNvPr id="122" name="フローチャート : 判断 121"/>
        <xdr:cNvSpPr/>
      </xdr:nvSpPr>
      <xdr:spPr>
        <a:xfrm>
          <a:off x="3746500" y="1002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32255</xdr:rowOff>
    </xdr:from>
    <xdr:ext cx="534377" cy="259045"/>
    <xdr:sp macro="" textlink="">
      <xdr:nvSpPr>
        <xdr:cNvPr id="123" name="テキスト ボックス 122"/>
        <xdr:cNvSpPr txBox="1"/>
      </xdr:nvSpPr>
      <xdr:spPr>
        <a:xfrm>
          <a:off x="3530111" y="98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82,034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143588</xdr:rowOff>
    </xdr:from>
    <xdr:to>
      <xdr:col>4</xdr:col>
      <xdr:colOff>155575</xdr:colOff>
      <xdr:row>58</xdr:row>
      <xdr:rowOff>146224</xdr:rowOff>
    </xdr:to>
    <xdr:cxnSp macro="">
      <xdr:nvCxnSpPr>
        <xdr:cNvPr id="124" name="直線コネクタ 123"/>
        <xdr:cNvCxnSpPr/>
      </xdr:nvCxnSpPr>
      <xdr:spPr>
        <a:xfrm flipV="1">
          <a:off x="2019300" y="10087688"/>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28449</xdr:rowOff>
    </xdr:from>
    <xdr:ext cx="534377" cy="259045"/>
    <xdr:sp macro="" textlink="">
      <xdr:nvSpPr>
        <xdr:cNvPr id="126" name="テキスト ボックス 125"/>
        <xdr:cNvSpPr txBox="1"/>
      </xdr:nvSpPr>
      <xdr:spPr>
        <a:xfrm>
          <a:off x="2641111" y="101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138716</xdr:rowOff>
    </xdr:from>
    <xdr:to>
      <xdr:col>2</xdr:col>
      <xdr:colOff>638175</xdr:colOff>
      <xdr:row>58</xdr:row>
      <xdr:rowOff>146224</xdr:rowOff>
    </xdr:to>
    <xdr:cxnSp macro="">
      <xdr:nvCxnSpPr>
        <xdr:cNvPr id="127" name="直線コネクタ 126"/>
        <xdr:cNvCxnSpPr/>
      </xdr:nvCxnSpPr>
      <xdr:spPr>
        <a:xfrm>
          <a:off x="1130300" y="10082816"/>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28029</xdr:rowOff>
    </xdr:from>
    <xdr:ext cx="534377" cy="259045"/>
    <xdr:sp macro="" textlink="">
      <xdr:nvSpPr>
        <xdr:cNvPr id="129" name="テキスト ボックス 128"/>
        <xdr:cNvSpPr txBox="1"/>
      </xdr:nvSpPr>
      <xdr:spPr>
        <a:xfrm>
          <a:off x="1752111" y="1014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94855</xdr:rowOff>
    </xdr:from>
    <xdr:to>
      <xdr:col>6</xdr:col>
      <xdr:colOff>561975</xdr:colOff>
      <xdr:row>59</xdr:row>
      <xdr:rowOff>25005</xdr:rowOff>
    </xdr:to>
    <xdr:sp macro="" textlink="">
      <xdr:nvSpPr>
        <xdr:cNvPr id="137" name="円/楕円 136"/>
        <xdr:cNvSpPr/>
      </xdr:nvSpPr>
      <xdr:spPr>
        <a:xfrm>
          <a:off x="4584700" y="10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54232</xdr:rowOff>
    </xdr:from>
    <xdr:ext cx="534377" cy="259045"/>
    <xdr:sp macro="" textlink="">
      <xdr:nvSpPr>
        <xdr:cNvPr id="138" name="物件費該当値テキスト"/>
        <xdr:cNvSpPr txBox="1"/>
      </xdr:nvSpPr>
      <xdr:spPr>
        <a:xfrm>
          <a:off x="4686300" y="98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91008</xdr:rowOff>
    </xdr:from>
    <xdr:to>
      <xdr:col>5</xdr:col>
      <xdr:colOff>409575</xdr:colOff>
      <xdr:row>59</xdr:row>
      <xdr:rowOff>21158</xdr:rowOff>
    </xdr:to>
    <xdr:sp macro="" textlink="">
      <xdr:nvSpPr>
        <xdr:cNvPr id="139" name="円/楕円 138"/>
        <xdr:cNvSpPr/>
      </xdr:nvSpPr>
      <xdr:spPr>
        <a:xfrm>
          <a:off x="3746500" y="100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12285</xdr:rowOff>
    </xdr:from>
    <xdr:ext cx="534377" cy="259045"/>
    <xdr:sp macro="" textlink="">
      <xdr:nvSpPr>
        <xdr:cNvPr id="140" name="テキスト ボックス 139"/>
        <xdr:cNvSpPr txBox="1"/>
      </xdr:nvSpPr>
      <xdr:spPr>
        <a:xfrm>
          <a:off x="3530111" y="101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92788</xdr:rowOff>
    </xdr:from>
    <xdr:to>
      <xdr:col>4</xdr:col>
      <xdr:colOff>206375</xdr:colOff>
      <xdr:row>59</xdr:row>
      <xdr:rowOff>22938</xdr:rowOff>
    </xdr:to>
    <xdr:sp macro="" textlink="">
      <xdr:nvSpPr>
        <xdr:cNvPr id="141" name="円/楕円 140"/>
        <xdr:cNvSpPr/>
      </xdr:nvSpPr>
      <xdr:spPr>
        <a:xfrm>
          <a:off x="2857500" y="10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39465</xdr:rowOff>
    </xdr:from>
    <xdr:ext cx="534377" cy="259045"/>
    <xdr:sp macro="" textlink="">
      <xdr:nvSpPr>
        <xdr:cNvPr id="142" name="テキスト ボックス 141"/>
        <xdr:cNvSpPr txBox="1"/>
      </xdr:nvSpPr>
      <xdr:spPr>
        <a:xfrm>
          <a:off x="2641111" y="981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95424</xdr:rowOff>
    </xdr:from>
    <xdr:to>
      <xdr:col>3</xdr:col>
      <xdr:colOff>3175</xdr:colOff>
      <xdr:row>59</xdr:row>
      <xdr:rowOff>25574</xdr:rowOff>
    </xdr:to>
    <xdr:sp macro="" textlink="">
      <xdr:nvSpPr>
        <xdr:cNvPr id="143" name="円/楕円 142"/>
        <xdr:cNvSpPr/>
      </xdr:nvSpPr>
      <xdr:spPr>
        <a:xfrm>
          <a:off x="1968500" y="100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42101</xdr:rowOff>
    </xdr:from>
    <xdr:ext cx="534377" cy="259045"/>
    <xdr:sp macro="" textlink="">
      <xdr:nvSpPr>
        <xdr:cNvPr id="144" name="テキスト ボックス 143"/>
        <xdr:cNvSpPr txBox="1"/>
      </xdr:nvSpPr>
      <xdr:spPr>
        <a:xfrm>
          <a:off x="1752111" y="98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87916</xdr:rowOff>
    </xdr:from>
    <xdr:to>
      <xdr:col>1</xdr:col>
      <xdr:colOff>485775</xdr:colOff>
      <xdr:row>59</xdr:row>
      <xdr:rowOff>18066</xdr:rowOff>
    </xdr:to>
    <xdr:sp macro="" textlink="">
      <xdr:nvSpPr>
        <xdr:cNvPr id="145" name="円/楕円 144"/>
        <xdr:cNvSpPr/>
      </xdr:nvSpPr>
      <xdr:spPr>
        <a:xfrm>
          <a:off x="1079500" y="100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34593</xdr:rowOff>
    </xdr:from>
    <xdr:ext cx="534377" cy="259045"/>
    <xdr:sp macro="" textlink="">
      <xdr:nvSpPr>
        <xdr:cNvPr id="146" name="テキスト ボックス 145"/>
        <xdr:cNvSpPr txBox="1"/>
      </xdr:nvSpPr>
      <xdr:spPr>
        <a:xfrm>
          <a:off x="863111" y="98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65568</xdr:rowOff>
    </xdr:from>
    <xdr:to>
      <xdr:col>6</xdr:col>
      <xdr:colOff>511175</xdr:colOff>
      <xdr:row>71</xdr:row>
      <xdr:rowOff>168873</xdr:rowOff>
    </xdr:to>
    <xdr:cxnSp macro="">
      <xdr:nvCxnSpPr>
        <xdr:cNvPr id="177" name="直線コネクタ 176"/>
        <xdr:cNvCxnSpPr/>
      </xdr:nvCxnSpPr>
      <xdr:spPr>
        <a:xfrm flipV="1">
          <a:off x="3797300" y="12238518"/>
          <a:ext cx="838200" cy="10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168873</xdr:rowOff>
    </xdr:from>
    <xdr:to>
      <xdr:col>5</xdr:col>
      <xdr:colOff>358775</xdr:colOff>
      <xdr:row>73</xdr:row>
      <xdr:rowOff>104104</xdr:rowOff>
    </xdr:to>
    <xdr:cxnSp macro="">
      <xdr:nvCxnSpPr>
        <xdr:cNvPr id="180" name="直線コネクタ 179"/>
        <xdr:cNvCxnSpPr/>
      </xdr:nvCxnSpPr>
      <xdr:spPr>
        <a:xfrm flipV="1">
          <a:off x="2908300" y="12341823"/>
          <a:ext cx="889000" cy="27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127762</xdr:rowOff>
    </xdr:from>
    <xdr:to>
      <xdr:col>5</xdr:col>
      <xdr:colOff>409575</xdr:colOff>
      <xdr:row>76</xdr:row>
      <xdr:rowOff>57913</xdr:rowOff>
    </xdr:to>
    <xdr:sp macro="" textlink="">
      <xdr:nvSpPr>
        <xdr:cNvPr id="181" name="フローチャート : 判断 180"/>
        <xdr:cNvSpPr/>
      </xdr:nvSpPr>
      <xdr:spPr>
        <a:xfrm>
          <a:off x="3746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49040</xdr:rowOff>
    </xdr:from>
    <xdr:ext cx="469744" cy="259045"/>
    <xdr:sp macro="" textlink="">
      <xdr:nvSpPr>
        <xdr:cNvPr id="182" name="テキスト ボックス 181"/>
        <xdr:cNvSpPr txBox="1"/>
      </xdr:nvSpPr>
      <xdr:spPr>
        <a:xfrm>
          <a:off x="3562427"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34217</xdr:rowOff>
    </xdr:from>
    <xdr:to>
      <xdr:col>4</xdr:col>
      <xdr:colOff>155575</xdr:colOff>
      <xdr:row>73</xdr:row>
      <xdr:rowOff>104104</xdr:rowOff>
    </xdr:to>
    <xdr:cxnSp macro="">
      <xdr:nvCxnSpPr>
        <xdr:cNvPr id="183" name="直線コネクタ 182"/>
        <xdr:cNvCxnSpPr/>
      </xdr:nvCxnSpPr>
      <xdr:spPr>
        <a:xfrm>
          <a:off x="2019300" y="12550067"/>
          <a:ext cx="889000" cy="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89299</xdr:rowOff>
    </xdr:from>
    <xdr:to>
      <xdr:col>2</xdr:col>
      <xdr:colOff>638175</xdr:colOff>
      <xdr:row>73</xdr:row>
      <xdr:rowOff>34217</xdr:rowOff>
    </xdr:to>
    <xdr:cxnSp macro="">
      <xdr:nvCxnSpPr>
        <xdr:cNvPr id="186" name="直線コネクタ 185"/>
        <xdr:cNvCxnSpPr/>
      </xdr:nvCxnSpPr>
      <xdr:spPr>
        <a:xfrm>
          <a:off x="1130300" y="12433699"/>
          <a:ext cx="8890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14768</xdr:rowOff>
    </xdr:from>
    <xdr:to>
      <xdr:col>6</xdr:col>
      <xdr:colOff>561975</xdr:colOff>
      <xdr:row>71</xdr:row>
      <xdr:rowOff>116368</xdr:rowOff>
    </xdr:to>
    <xdr:sp macro="" textlink="">
      <xdr:nvSpPr>
        <xdr:cNvPr id="196" name="円/楕円 195"/>
        <xdr:cNvSpPr/>
      </xdr:nvSpPr>
      <xdr:spPr>
        <a:xfrm>
          <a:off x="4584700" y="121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37645</xdr:rowOff>
    </xdr:from>
    <xdr:ext cx="534377" cy="259045"/>
    <xdr:sp macro="" textlink="">
      <xdr:nvSpPr>
        <xdr:cNvPr id="197" name="維持補修費該当値テキスト"/>
        <xdr:cNvSpPr txBox="1"/>
      </xdr:nvSpPr>
      <xdr:spPr>
        <a:xfrm>
          <a:off x="4686300" y="120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12,906</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118073</xdr:rowOff>
    </xdr:from>
    <xdr:to>
      <xdr:col>5</xdr:col>
      <xdr:colOff>409575</xdr:colOff>
      <xdr:row>72</xdr:row>
      <xdr:rowOff>48223</xdr:rowOff>
    </xdr:to>
    <xdr:sp macro="" textlink="">
      <xdr:nvSpPr>
        <xdr:cNvPr id="198" name="円/楕円 197"/>
        <xdr:cNvSpPr/>
      </xdr:nvSpPr>
      <xdr:spPr>
        <a:xfrm>
          <a:off x="3746500" y="122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70</xdr:row>
      <xdr:rowOff>64750</xdr:rowOff>
    </xdr:from>
    <xdr:ext cx="534377" cy="259045"/>
    <xdr:sp macro="" textlink="">
      <xdr:nvSpPr>
        <xdr:cNvPr id="199" name="テキスト ボックス 198"/>
        <xdr:cNvSpPr txBox="1"/>
      </xdr:nvSpPr>
      <xdr:spPr>
        <a:xfrm>
          <a:off x="3530111" y="120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53304</xdr:rowOff>
    </xdr:from>
    <xdr:to>
      <xdr:col>4</xdr:col>
      <xdr:colOff>206375</xdr:colOff>
      <xdr:row>73</xdr:row>
      <xdr:rowOff>154904</xdr:rowOff>
    </xdr:to>
    <xdr:sp macro="" textlink="">
      <xdr:nvSpPr>
        <xdr:cNvPr id="200" name="円/楕円 199"/>
        <xdr:cNvSpPr/>
      </xdr:nvSpPr>
      <xdr:spPr>
        <a:xfrm>
          <a:off x="2857500" y="125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171431</xdr:rowOff>
    </xdr:from>
    <xdr:ext cx="469744" cy="259045"/>
    <xdr:sp macro="" textlink="">
      <xdr:nvSpPr>
        <xdr:cNvPr id="201" name="テキスト ボックス 200"/>
        <xdr:cNvSpPr txBox="1"/>
      </xdr:nvSpPr>
      <xdr:spPr>
        <a:xfrm>
          <a:off x="2673427" y="1234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154867</xdr:rowOff>
    </xdr:from>
    <xdr:to>
      <xdr:col>3</xdr:col>
      <xdr:colOff>3175</xdr:colOff>
      <xdr:row>73</xdr:row>
      <xdr:rowOff>85017</xdr:rowOff>
    </xdr:to>
    <xdr:sp macro="" textlink="">
      <xdr:nvSpPr>
        <xdr:cNvPr id="202" name="円/楕円 201"/>
        <xdr:cNvSpPr/>
      </xdr:nvSpPr>
      <xdr:spPr>
        <a:xfrm>
          <a:off x="1968500" y="124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71</xdr:row>
      <xdr:rowOff>101544</xdr:rowOff>
    </xdr:from>
    <xdr:ext cx="534377" cy="259045"/>
    <xdr:sp macro="" textlink="">
      <xdr:nvSpPr>
        <xdr:cNvPr id="203" name="テキスト ボックス 202"/>
        <xdr:cNvSpPr txBox="1"/>
      </xdr:nvSpPr>
      <xdr:spPr>
        <a:xfrm>
          <a:off x="1752111" y="122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10,044</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38499</xdr:rowOff>
    </xdr:from>
    <xdr:to>
      <xdr:col>1</xdr:col>
      <xdr:colOff>485775</xdr:colOff>
      <xdr:row>72</xdr:row>
      <xdr:rowOff>140099</xdr:rowOff>
    </xdr:to>
    <xdr:sp macro="" textlink="">
      <xdr:nvSpPr>
        <xdr:cNvPr id="204" name="円/楕円 203"/>
        <xdr:cNvSpPr/>
      </xdr:nvSpPr>
      <xdr:spPr>
        <a:xfrm>
          <a:off x="1079500" y="123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70</xdr:row>
      <xdr:rowOff>156626</xdr:rowOff>
    </xdr:from>
    <xdr:ext cx="534377" cy="259045"/>
    <xdr:sp macro="" textlink="">
      <xdr:nvSpPr>
        <xdr:cNvPr id="205" name="テキスト ボックス 204"/>
        <xdr:cNvSpPr txBox="1"/>
      </xdr:nvSpPr>
      <xdr:spPr>
        <a:xfrm>
          <a:off x="863111" y="121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5981</xdr:rowOff>
    </xdr:from>
    <xdr:to>
      <xdr:col>6</xdr:col>
      <xdr:colOff>511175</xdr:colOff>
      <xdr:row>96</xdr:row>
      <xdr:rowOff>69965</xdr:rowOff>
    </xdr:to>
    <xdr:cxnSp macro="">
      <xdr:nvCxnSpPr>
        <xdr:cNvPr id="235" name="直線コネクタ 234"/>
        <xdr:cNvCxnSpPr/>
      </xdr:nvCxnSpPr>
      <xdr:spPr>
        <a:xfrm flipV="1">
          <a:off x="3797300" y="16465181"/>
          <a:ext cx="838200" cy="6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69965</xdr:rowOff>
    </xdr:from>
    <xdr:to>
      <xdr:col>5</xdr:col>
      <xdr:colOff>358775</xdr:colOff>
      <xdr:row>96</xdr:row>
      <xdr:rowOff>102464</xdr:rowOff>
    </xdr:to>
    <xdr:cxnSp macro="">
      <xdr:nvCxnSpPr>
        <xdr:cNvPr id="238" name="直線コネクタ 237"/>
        <xdr:cNvCxnSpPr/>
      </xdr:nvCxnSpPr>
      <xdr:spPr>
        <a:xfrm flipV="1">
          <a:off x="2908300" y="16529165"/>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148565</xdr:rowOff>
    </xdr:from>
    <xdr:to>
      <xdr:col>5</xdr:col>
      <xdr:colOff>409575</xdr:colOff>
      <xdr:row>96</xdr:row>
      <xdr:rowOff>78715</xdr:rowOff>
    </xdr:to>
    <xdr:sp macro="" textlink="">
      <xdr:nvSpPr>
        <xdr:cNvPr id="239" name="フローチャート : 判断 238"/>
        <xdr:cNvSpPr/>
      </xdr:nvSpPr>
      <xdr:spPr>
        <a:xfrm>
          <a:off x="3746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95242</xdr:rowOff>
    </xdr:from>
    <xdr:ext cx="534377" cy="259045"/>
    <xdr:sp macro="" textlink="">
      <xdr:nvSpPr>
        <xdr:cNvPr id="240" name="テキスト ボックス 239"/>
        <xdr:cNvSpPr txBox="1"/>
      </xdr:nvSpPr>
      <xdr:spPr>
        <a:xfrm>
          <a:off x="3530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102464</xdr:rowOff>
    </xdr:from>
    <xdr:to>
      <xdr:col>4</xdr:col>
      <xdr:colOff>155575</xdr:colOff>
      <xdr:row>97</xdr:row>
      <xdr:rowOff>23991</xdr:rowOff>
    </xdr:to>
    <xdr:cxnSp macro="">
      <xdr:nvCxnSpPr>
        <xdr:cNvPr id="241" name="直線コネクタ 240"/>
        <xdr:cNvCxnSpPr/>
      </xdr:nvCxnSpPr>
      <xdr:spPr>
        <a:xfrm flipV="1">
          <a:off x="2019300" y="16561664"/>
          <a:ext cx="889000" cy="9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23991</xdr:rowOff>
    </xdr:from>
    <xdr:to>
      <xdr:col>2</xdr:col>
      <xdr:colOff>638175</xdr:colOff>
      <xdr:row>97</xdr:row>
      <xdr:rowOff>43205</xdr:rowOff>
    </xdr:to>
    <xdr:cxnSp macro="">
      <xdr:nvCxnSpPr>
        <xdr:cNvPr id="244" name="直線コネクタ 243"/>
        <xdr:cNvCxnSpPr/>
      </xdr:nvCxnSpPr>
      <xdr:spPr>
        <a:xfrm flipV="1">
          <a:off x="1130300" y="16654641"/>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126631</xdr:rowOff>
    </xdr:from>
    <xdr:to>
      <xdr:col>6</xdr:col>
      <xdr:colOff>561975</xdr:colOff>
      <xdr:row>96</xdr:row>
      <xdr:rowOff>56781</xdr:rowOff>
    </xdr:to>
    <xdr:sp macro="" textlink="">
      <xdr:nvSpPr>
        <xdr:cNvPr id="254" name="円/楕円 253"/>
        <xdr:cNvSpPr/>
      </xdr:nvSpPr>
      <xdr:spPr>
        <a:xfrm>
          <a:off x="4584700" y="164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105058</xdr:rowOff>
    </xdr:from>
    <xdr:ext cx="534377" cy="259045"/>
    <xdr:sp macro="" textlink="">
      <xdr:nvSpPr>
        <xdr:cNvPr id="255" name="扶助費該当値テキスト"/>
        <xdr:cNvSpPr txBox="1"/>
      </xdr:nvSpPr>
      <xdr:spPr>
        <a:xfrm>
          <a:off x="4686300" y="1639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19165</xdr:rowOff>
    </xdr:from>
    <xdr:to>
      <xdr:col>5</xdr:col>
      <xdr:colOff>409575</xdr:colOff>
      <xdr:row>96</xdr:row>
      <xdr:rowOff>120765</xdr:rowOff>
    </xdr:to>
    <xdr:sp macro="" textlink="">
      <xdr:nvSpPr>
        <xdr:cNvPr id="256" name="円/楕円 255"/>
        <xdr:cNvSpPr/>
      </xdr:nvSpPr>
      <xdr:spPr>
        <a:xfrm>
          <a:off x="3746500" y="164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111892</xdr:rowOff>
    </xdr:from>
    <xdr:ext cx="534377" cy="259045"/>
    <xdr:sp macro="" textlink="">
      <xdr:nvSpPr>
        <xdr:cNvPr id="257" name="テキスト ボックス 256"/>
        <xdr:cNvSpPr txBox="1"/>
      </xdr:nvSpPr>
      <xdr:spPr>
        <a:xfrm>
          <a:off x="3530111" y="16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51664</xdr:rowOff>
    </xdr:from>
    <xdr:to>
      <xdr:col>4</xdr:col>
      <xdr:colOff>206375</xdr:colOff>
      <xdr:row>96</xdr:row>
      <xdr:rowOff>153264</xdr:rowOff>
    </xdr:to>
    <xdr:sp macro="" textlink="">
      <xdr:nvSpPr>
        <xdr:cNvPr id="258" name="円/楕円 257"/>
        <xdr:cNvSpPr/>
      </xdr:nvSpPr>
      <xdr:spPr>
        <a:xfrm>
          <a:off x="2857500" y="165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144391</xdr:rowOff>
    </xdr:from>
    <xdr:ext cx="534377" cy="259045"/>
    <xdr:sp macro="" textlink="">
      <xdr:nvSpPr>
        <xdr:cNvPr id="259" name="テキスト ボックス 258"/>
        <xdr:cNvSpPr txBox="1"/>
      </xdr:nvSpPr>
      <xdr:spPr>
        <a:xfrm>
          <a:off x="2641111" y="166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144641</xdr:rowOff>
    </xdr:from>
    <xdr:to>
      <xdr:col>3</xdr:col>
      <xdr:colOff>3175</xdr:colOff>
      <xdr:row>97</xdr:row>
      <xdr:rowOff>74791</xdr:rowOff>
    </xdr:to>
    <xdr:sp macro="" textlink="">
      <xdr:nvSpPr>
        <xdr:cNvPr id="260" name="円/楕円 259"/>
        <xdr:cNvSpPr/>
      </xdr:nvSpPr>
      <xdr:spPr>
        <a:xfrm>
          <a:off x="1968500" y="166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65918</xdr:rowOff>
    </xdr:from>
    <xdr:ext cx="534377" cy="259045"/>
    <xdr:sp macro="" textlink="">
      <xdr:nvSpPr>
        <xdr:cNvPr id="261" name="テキスト ボックス 260"/>
        <xdr:cNvSpPr txBox="1"/>
      </xdr:nvSpPr>
      <xdr:spPr>
        <a:xfrm>
          <a:off x="1752111" y="1669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163855</xdr:rowOff>
    </xdr:from>
    <xdr:to>
      <xdr:col>1</xdr:col>
      <xdr:colOff>485775</xdr:colOff>
      <xdr:row>97</xdr:row>
      <xdr:rowOff>94005</xdr:rowOff>
    </xdr:to>
    <xdr:sp macro="" textlink="">
      <xdr:nvSpPr>
        <xdr:cNvPr id="262" name="円/楕円 261"/>
        <xdr:cNvSpPr/>
      </xdr:nvSpPr>
      <xdr:spPr>
        <a:xfrm>
          <a:off x="1079500" y="166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85132</xdr:rowOff>
    </xdr:from>
    <xdr:ext cx="534377" cy="259045"/>
    <xdr:sp macro="" textlink="">
      <xdr:nvSpPr>
        <xdr:cNvPr id="263" name="テキスト ボックス 262"/>
        <xdr:cNvSpPr txBox="1"/>
      </xdr:nvSpPr>
      <xdr:spPr>
        <a:xfrm>
          <a:off x="863111" y="1671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109004</xdr:rowOff>
    </xdr:from>
    <xdr:to>
      <xdr:col>15</xdr:col>
      <xdr:colOff>180975</xdr:colOff>
      <xdr:row>36</xdr:row>
      <xdr:rowOff>148882</xdr:rowOff>
    </xdr:to>
    <xdr:cxnSp macro="">
      <xdr:nvCxnSpPr>
        <xdr:cNvPr id="292" name="直線コネクタ 291"/>
        <xdr:cNvCxnSpPr/>
      </xdr:nvCxnSpPr>
      <xdr:spPr>
        <a:xfrm>
          <a:off x="9639300" y="6281204"/>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109004</xdr:rowOff>
    </xdr:from>
    <xdr:to>
      <xdr:col>14</xdr:col>
      <xdr:colOff>28575</xdr:colOff>
      <xdr:row>37</xdr:row>
      <xdr:rowOff>43523</xdr:rowOff>
    </xdr:to>
    <xdr:cxnSp macro="">
      <xdr:nvCxnSpPr>
        <xdr:cNvPr id="295" name="直線コネクタ 294"/>
        <xdr:cNvCxnSpPr/>
      </xdr:nvCxnSpPr>
      <xdr:spPr>
        <a:xfrm flipV="1">
          <a:off x="8750300" y="6281204"/>
          <a:ext cx="889000" cy="10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133667</xdr:rowOff>
    </xdr:from>
    <xdr:to>
      <xdr:col>14</xdr:col>
      <xdr:colOff>79375</xdr:colOff>
      <xdr:row>35</xdr:row>
      <xdr:rowOff>63817</xdr:rowOff>
    </xdr:to>
    <xdr:sp macro="" textlink="">
      <xdr:nvSpPr>
        <xdr:cNvPr id="296" name="フローチャート : 判断 295"/>
        <xdr:cNvSpPr/>
      </xdr:nvSpPr>
      <xdr:spPr>
        <a:xfrm>
          <a:off x="9588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80344</xdr:rowOff>
    </xdr:from>
    <xdr:ext cx="534377" cy="259045"/>
    <xdr:sp macro="" textlink="">
      <xdr:nvSpPr>
        <xdr:cNvPr id="297" name="テキスト ボックス 296"/>
        <xdr:cNvSpPr txBox="1"/>
      </xdr:nvSpPr>
      <xdr:spPr>
        <a:xfrm>
          <a:off x="9372111" y="573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56,475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43523</xdr:rowOff>
    </xdr:from>
    <xdr:to>
      <xdr:col>12</xdr:col>
      <xdr:colOff>511175</xdr:colOff>
      <xdr:row>37</xdr:row>
      <xdr:rowOff>81712</xdr:rowOff>
    </xdr:to>
    <xdr:cxnSp macro="">
      <xdr:nvCxnSpPr>
        <xdr:cNvPr id="298" name="直線コネクタ 297"/>
        <xdr:cNvCxnSpPr/>
      </xdr:nvCxnSpPr>
      <xdr:spPr>
        <a:xfrm flipV="1">
          <a:off x="7861300" y="6387173"/>
          <a:ext cx="889000" cy="3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71590</xdr:rowOff>
    </xdr:from>
    <xdr:to>
      <xdr:col>11</xdr:col>
      <xdr:colOff>307975</xdr:colOff>
      <xdr:row>37</xdr:row>
      <xdr:rowOff>81712</xdr:rowOff>
    </xdr:to>
    <xdr:cxnSp macro="">
      <xdr:nvCxnSpPr>
        <xdr:cNvPr id="301" name="直線コネクタ 300"/>
        <xdr:cNvCxnSpPr/>
      </xdr:nvCxnSpPr>
      <xdr:spPr>
        <a:xfrm>
          <a:off x="6972300" y="6415240"/>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98082</xdr:rowOff>
    </xdr:from>
    <xdr:to>
      <xdr:col>15</xdr:col>
      <xdr:colOff>231775</xdr:colOff>
      <xdr:row>37</xdr:row>
      <xdr:rowOff>28232</xdr:rowOff>
    </xdr:to>
    <xdr:sp macro="" textlink="">
      <xdr:nvSpPr>
        <xdr:cNvPr id="311" name="円/楕円 310"/>
        <xdr:cNvSpPr/>
      </xdr:nvSpPr>
      <xdr:spPr>
        <a:xfrm>
          <a:off x="10426700" y="62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76509</xdr:rowOff>
    </xdr:from>
    <xdr:ext cx="534377" cy="259045"/>
    <xdr:sp macro="" textlink="">
      <xdr:nvSpPr>
        <xdr:cNvPr id="312" name="補助費等該当値テキスト"/>
        <xdr:cNvSpPr txBox="1"/>
      </xdr:nvSpPr>
      <xdr:spPr>
        <a:xfrm>
          <a:off x="10528300" y="62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58204</xdr:rowOff>
    </xdr:from>
    <xdr:to>
      <xdr:col>14</xdr:col>
      <xdr:colOff>79375</xdr:colOff>
      <xdr:row>36</xdr:row>
      <xdr:rowOff>159804</xdr:rowOff>
    </xdr:to>
    <xdr:sp macro="" textlink="">
      <xdr:nvSpPr>
        <xdr:cNvPr id="313" name="円/楕円 312"/>
        <xdr:cNvSpPr/>
      </xdr:nvSpPr>
      <xdr:spPr>
        <a:xfrm>
          <a:off x="9588500" y="62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150931</xdr:rowOff>
    </xdr:from>
    <xdr:ext cx="534377" cy="259045"/>
    <xdr:sp macro="" textlink="">
      <xdr:nvSpPr>
        <xdr:cNvPr id="314" name="テキスト ボックス 313"/>
        <xdr:cNvSpPr txBox="1"/>
      </xdr:nvSpPr>
      <xdr:spPr>
        <a:xfrm>
          <a:off x="9372111" y="63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164173</xdr:rowOff>
    </xdr:from>
    <xdr:to>
      <xdr:col>12</xdr:col>
      <xdr:colOff>561975</xdr:colOff>
      <xdr:row>37</xdr:row>
      <xdr:rowOff>94323</xdr:rowOff>
    </xdr:to>
    <xdr:sp macro="" textlink="">
      <xdr:nvSpPr>
        <xdr:cNvPr id="315" name="円/楕円 314"/>
        <xdr:cNvSpPr/>
      </xdr:nvSpPr>
      <xdr:spPr>
        <a:xfrm>
          <a:off x="8699500" y="63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85450</xdr:rowOff>
    </xdr:from>
    <xdr:ext cx="534377" cy="259045"/>
    <xdr:sp macro="" textlink="">
      <xdr:nvSpPr>
        <xdr:cNvPr id="316" name="テキスト ボックス 315"/>
        <xdr:cNvSpPr txBox="1"/>
      </xdr:nvSpPr>
      <xdr:spPr>
        <a:xfrm>
          <a:off x="8483111" y="642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30912</xdr:rowOff>
    </xdr:from>
    <xdr:to>
      <xdr:col>11</xdr:col>
      <xdr:colOff>358775</xdr:colOff>
      <xdr:row>37</xdr:row>
      <xdr:rowOff>132512</xdr:rowOff>
    </xdr:to>
    <xdr:sp macro="" textlink="">
      <xdr:nvSpPr>
        <xdr:cNvPr id="317" name="円/楕円 316"/>
        <xdr:cNvSpPr/>
      </xdr:nvSpPr>
      <xdr:spPr>
        <a:xfrm>
          <a:off x="7810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123639</xdr:rowOff>
    </xdr:from>
    <xdr:ext cx="534377" cy="259045"/>
    <xdr:sp macro="" textlink="">
      <xdr:nvSpPr>
        <xdr:cNvPr id="318" name="テキスト ボックス 317"/>
        <xdr:cNvSpPr txBox="1"/>
      </xdr:nvSpPr>
      <xdr:spPr>
        <a:xfrm>
          <a:off x="7594111" y="64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20790</xdr:rowOff>
    </xdr:from>
    <xdr:to>
      <xdr:col>10</xdr:col>
      <xdr:colOff>155575</xdr:colOff>
      <xdr:row>37</xdr:row>
      <xdr:rowOff>122390</xdr:rowOff>
    </xdr:to>
    <xdr:sp macro="" textlink="">
      <xdr:nvSpPr>
        <xdr:cNvPr id="319" name="円/楕円 318"/>
        <xdr:cNvSpPr/>
      </xdr:nvSpPr>
      <xdr:spPr>
        <a:xfrm>
          <a:off x="6921500" y="63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113517</xdr:rowOff>
    </xdr:from>
    <xdr:ext cx="534377" cy="259045"/>
    <xdr:sp macro="" textlink="">
      <xdr:nvSpPr>
        <xdr:cNvPr id="320" name="テキスト ボックス 319"/>
        <xdr:cNvSpPr txBox="1"/>
      </xdr:nvSpPr>
      <xdr:spPr>
        <a:xfrm>
          <a:off x="6705111" y="64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49536</xdr:rowOff>
    </xdr:from>
    <xdr:to>
      <xdr:col>15</xdr:col>
      <xdr:colOff>180975</xdr:colOff>
      <xdr:row>59</xdr:row>
      <xdr:rowOff>51298</xdr:rowOff>
    </xdr:to>
    <xdr:cxnSp macro="">
      <xdr:nvCxnSpPr>
        <xdr:cNvPr id="351" name="直線コネクタ 350"/>
        <xdr:cNvCxnSpPr/>
      </xdr:nvCxnSpPr>
      <xdr:spPr>
        <a:xfrm>
          <a:off x="9639300" y="10165086"/>
          <a:ext cx="8382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43612</xdr:rowOff>
    </xdr:from>
    <xdr:to>
      <xdr:col>14</xdr:col>
      <xdr:colOff>28575</xdr:colOff>
      <xdr:row>59</xdr:row>
      <xdr:rowOff>49536</xdr:rowOff>
    </xdr:to>
    <xdr:cxnSp macro="">
      <xdr:nvCxnSpPr>
        <xdr:cNvPr id="354" name="直線コネクタ 353"/>
        <xdr:cNvCxnSpPr/>
      </xdr:nvCxnSpPr>
      <xdr:spPr>
        <a:xfrm>
          <a:off x="8750300" y="10159162"/>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135157</xdr:rowOff>
    </xdr:from>
    <xdr:to>
      <xdr:col>14</xdr:col>
      <xdr:colOff>79375</xdr:colOff>
      <xdr:row>59</xdr:row>
      <xdr:rowOff>65307</xdr:rowOff>
    </xdr:to>
    <xdr:sp macro="" textlink="">
      <xdr:nvSpPr>
        <xdr:cNvPr id="355" name="フローチャート : 判断 354"/>
        <xdr:cNvSpPr/>
      </xdr:nvSpPr>
      <xdr:spPr>
        <a:xfrm>
          <a:off x="9588500" y="1007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81834</xdr:rowOff>
    </xdr:from>
    <xdr:ext cx="534377" cy="259045"/>
    <xdr:sp macro="" textlink="">
      <xdr:nvSpPr>
        <xdr:cNvPr id="356" name="テキスト ボックス 355"/>
        <xdr:cNvSpPr txBox="1"/>
      </xdr:nvSpPr>
      <xdr:spPr>
        <a:xfrm>
          <a:off x="9372111" y="98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77,507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38033</xdr:rowOff>
    </xdr:from>
    <xdr:to>
      <xdr:col>12</xdr:col>
      <xdr:colOff>511175</xdr:colOff>
      <xdr:row>59</xdr:row>
      <xdr:rowOff>43612</xdr:rowOff>
    </xdr:to>
    <xdr:cxnSp macro="">
      <xdr:nvCxnSpPr>
        <xdr:cNvPr id="357" name="直線コネクタ 356"/>
        <xdr:cNvCxnSpPr/>
      </xdr:nvCxnSpPr>
      <xdr:spPr>
        <a:xfrm>
          <a:off x="7861300" y="10153583"/>
          <a:ext cx="889000" cy="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33678</xdr:rowOff>
    </xdr:from>
    <xdr:to>
      <xdr:col>11</xdr:col>
      <xdr:colOff>307975</xdr:colOff>
      <xdr:row>59</xdr:row>
      <xdr:rowOff>38033</xdr:rowOff>
    </xdr:to>
    <xdr:cxnSp macro="">
      <xdr:nvCxnSpPr>
        <xdr:cNvPr id="360" name="直線コネクタ 359"/>
        <xdr:cNvCxnSpPr/>
      </xdr:nvCxnSpPr>
      <xdr:spPr>
        <a:xfrm>
          <a:off x="6972300" y="10149228"/>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4" name="テキスト ボックス 363"/>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498</xdr:rowOff>
    </xdr:from>
    <xdr:to>
      <xdr:col>15</xdr:col>
      <xdr:colOff>231775</xdr:colOff>
      <xdr:row>59</xdr:row>
      <xdr:rowOff>102098</xdr:rowOff>
    </xdr:to>
    <xdr:sp macro="" textlink="">
      <xdr:nvSpPr>
        <xdr:cNvPr id="370" name="円/楕円 369"/>
        <xdr:cNvSpPr/>
      </xdr:nvSpPr>
      <xdr:spPr>
        <a:xfrm>
          <a:off x="10426700" y="101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170186</xdr:rowOff>
    </xdr:from>
    <xdr:to>
      <xdr:col>14</xdr:col>
      <xdr:colOff>79375</xdr:colOff>
      <xdr:row>59</xdr:row>
      <xdr:rowOff>100336</xdr:rowOff>
    </xdr:to>
    <xdr:sp macro="" textlink="">
      <xdr:nvSpPr>
        <xdr:cNvPr id="372" name="円/楕円 371"/>
        <xdr:cNvSpPr/>
      </xdr:nvSpPr>
      <xdr:spPr>
        <a:xfrm>
          <a:off x="9588500" y="1011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91463</xdr:rowOff>
    </xdr:from>
    <xdr:ext cx="534377" cy="259045"/>
    <xdr:sp macro="" textlink="">
      <xdr:nvSpPr>
        <xdr:cNvPr id="373" name="テキスト ボックス 372"/>
        <xdr:cNvSpPr txBox="1"/>
      </xdr:nvSpPr>
      <xdr:spPr>
        <a:xfrm>
          <a:off x="9372111" y="102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164262</xdr:rowOff>
    </xdr:from>
    <xdr:to>
      <xdr:col>12</xdr:col>
      <xdr:colOff>561975</xdr:colOff>
      <xdr:row>59</xdr:row>
      <xdr:rowOff>94412</xdr:rowOff>
    </xdr:to>
    <xdr:sp macro="" textlink="">
      <xdr:nvSpPr>
        <xdr:cNvPr id="374" name="円/楕円 373"/>
        <xdr:cNvSpPr/>
      </xdr:nvSpPr>
      <xdr:spPr>
        <a:xfrm>
          <a:off x="8699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85539</xdr:rowOff>
    </xdr:from>
    <xdr:ext cx="534377" cy="259045"/>
    <xdr:sp macro="" textlink="">
      <xdr:nvSpPr>
        <xdr:cNvPr id="375" name="テキスト ボックス 374"/>
        <xdr:cNvSpPr txBox="1"/>
      </xdr:nvSpPr>
      <xdr:spPr>
        <a:xfrm>
          <a:off x="8483111" y="102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158683</xdr:rowOff>
    </xdr:from>
    <xdr:to>
      <xdr:col>11</xdr:col>
      <xdr:colOff>358775</xdr:colOff>
      <xdr:row>59</xdr:row>
      <xdr:rowOff>88833</xdr:rowOff>
    </xdr:to>
    <xdr:sp macro="" textlink="">
      <xdr:nvSpPr>
        <xdr:cNvPr id="376" name="円/楕円 375"/>
        <xdr:cNvSpPr/>
      </xdr:nvSpPr>
      <xdr:spPr>
        <a:xfrm>
          <a:off x="7810500" y="101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79960</xdr:rowOff>
    </xdr:from>
    <xdr:ext cx="534377" cy="259045"/>
    <xdr:sp macro="" textlink="">
      <xdr:nvSpPr>
        <xdr:cNvPr id="377" name="テキスト ボックス 376"/>
        <xdr:cNvSpPr txBox="1"/>
      </xdr:nvSpPr>
      <xdr:spPr>
        <a:xfrm>
          <a:off x="7594111" y="101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154328</xdr:rowOff>
    </xdr:from>
    <xdr:to>
      <xdr:col>10</xdr:col>
      <xdr:colOff>155575</xdr:colOff>
      <xdr:row>59</xdr:row>
      <xdr:rowOff>84478</xdr:rowOff>
    </xdr:to>
    <xdr:sp macro="" textlink="">
      <xdr:nvSpPr>
        <xdr:cNvPr id="378" name="円/楕円 377"/>
        <xdr:cNvSpPr/>
      </xdr:nvSpPr>
      <xdr:spPr>
        <a:xfrm>
          <a:off x="6921500" y="1009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101005</xdr:rowOff>
    </xdr:from>
    <xdr:ext cx="534377" cy="259045"/>
    <xdr:sp macro="" textlink="">
      <xdr:nvSpPr>
        <xdr:cNvPr id="379" name="テキスト ボックス 378"/>
        <xdr:cNvSpPr txBox="1"/>
      </xdr:nvSpPr>
      <xdr:spPr>
        <a:xfrm>
          <a:off x="6705111" y="987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11520</xdr:rowOff>
    </xdr:from>
    <xdr:to>
      <xdr:col>15</xdr:col>
      <xdr:colOff>180975</xdr:colOff>
      <xdr:row>79</xdr:row>
      <xdr:rowOff>21918</xdr:rowOff>
    </xdr:to>
    <xdr:cxnSp macro="">
      <xdr:nvCxnSpPr>
        <xdr:cNvPr id="408" name="直線コネクタ 407"/>
        <xdr:cNvCxnSpPr/>
      </xdr:nvCxnSpPr>
      <xdr:spPr>
        <a:xfrm>
          <a:off x="9639300" y="13556070"/>
          <a:ext cx="8382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160344</xdr:rowOff>
    </xdr:from>
    <xdr:to>
      <xdr:col>14</xdr:col>
      <xdr:colOff>28575</xdr:colOff>
      <xdr:row>79</xdr:row>
      <xdr:rowOff>11520</xdr:rowOff>
    </xdr:to>
    <xdr:cxnSp macro="">
      <xdr:nvCxnSpPr>
        <xdr:cNvPr id="411" name="直線コネクタ 410"/>
        <xdr:cNvCxnSpPr/>
      </xdr:nvCxnSpPr>
      <xdr:spPr>
        <a:xfrm>
          <a:off x="8750300" y="13533444"/>
          <a:ext cx="8890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119073</xdr:rowOff>
    </xdr:from>
    <xdr:to>
      <xdr:col>14</xdr:col>
      <xdr:colOff>79375</xdr:colOff>
      <xdr:row>79</xdr:row>
      <xdr:rowOff>49223</xdr:rowOff>
    </xdr:to>
    <xdr:sp macro="" textlink="">
      <xdr:nvSpPr>
        <xdr:cNvPr id="412" name="フローチャート : 判断 411"/>
        <xdr:cNvSpPr/>
      </xdr:nvSpPr>
      <xdr:spPr>
        <a:xfrm>
          <a:off x="9588500" y="1349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65750</xdr:rowOff>
    </xdr:from>
    <xdr:ext cx="534377" cy="259045"/>
    <xdr:sp macro="" textlink="">
      <xdr:nvSpPr>
        <xdr:cNvPr id="413" name="テキスト ボックス 412"/>
        <xdr:cNvSpPr txBox="1"/>
      </xdr:nvSpPr>
      <xdr:spPr>
        <a:xfrm>
          <a:off x="9372111" y="132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51892</xdr:rowOff>
    </xdr:from>
    <xdr:ext cx="534377" cy="259045"/>
    <xdr:sp macro="" textlink="">
      <xdr:nvSpPr>
        <xdr:cNvPr id="415" name="テキスト ボックス 414"/>
        <xdr:cNvSpPr txBox="1"/>
      </xdr:nvSpPr>
      <xdr:spPr>
        <a:xfrm>
          <a:off x="8483111" y="13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142568</xdr:rowOff>
    </xdr:from>
    <xdr:to>
      <xdr:col>15</xdr:col>
      <xdr:colOff>231775</xdr:colOff>
      <xdr:row>79</xdr:row>
      <xdr:rowOff>72718</xdr:rowOff>
    </xdr:to>
    <xdr:sp macro="" textlink="">
      <xdr:nvSpPr>
        <xdr:cNvPr id="421" name="円/楕円 420"/>
        <xdr:cNvSpPr/>
      </xdr:nvSpPr>
      <xdr:spPr>
        <a:xfrm>
          <a:off x="10426700" y="135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132170</xdr:rowOff>
    </xdr:from>
    <xdr:to>
      <xdr:col>14</xdr:col>
      <xdr:colOff>79375</xdr:colOff>
      <xdr:row>79</xdr:row>
      <xdr:rowOff>62320</xdr:rowOff>
    </xdr:to>
    <xdr:sp macro="" textlink="">
      <xdr:nvSpPr>
        <xdr:cNvPr id="423" name="円/楕円 422"/>
        <xdr:cNvSpPr/>
      </xdr:nvSpPr>
      <xdr:spPr>
        <a:xfrm>
          <a:off x="9588500" y="135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53447</xdr:rowOff>
    </xdr:from>
    <xdr:ext cx="534377" cy="259045"/>
    <xdr:sp macro="" textlink="">
      <xdr:nvSpPr>
        <xdr:cNvPr id="424" name="テキスト ボックス 423"/>
        <xdr:cNvSpPr txBox="1"/>
      </xdr:nvSpPr>
      <xdr:spPr>
        <a:xfrm>
          <a:off x="9372111" y="135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109544</xdr:rowOff>
    </xdr:from>
    <xdr:to>
      <xdr:col>12</xdr:col>
      <xdr:colOff>561975</xdr:colOff>
      <xdr:row>79</xdr:row>
      <xdr:rowOff>39694</xdr:rowOff>
    </xdr:to>
    <xdr:sp macro="" textlink="">
      <xdr:nvSpPr>
        <xdr:cNvPr id="425" name="円/楕円 424"/>
        <xdr:cNvSpPr/>
      </xdr:nvSpPr>
      <xdr:spPr>
        <a:xfrm>
          <a:off x="8699500" y="13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56221</xdr:rowOff>
    </xdr:from>
    <xdr:ext cx="534377" cy="259045"/>
    <xdr:sp macro="" textlink="">
      <xdr:nvSpPr>
        <xdr:cNvPr id="426" name="テキスト ボックス 425"/>
        <xdr:cNvSpPr txBox="1"/>
      </xdr:nvSpPr>
      <xdr:spPr>
        <a:xfrm>
          <a:off x="8483111" y="13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137516</xdr:rowOff>
    </xdr:from>
    <xdr:to>
      <xdr:col>15</xdr:col>
      <xdr:colOff>180975</xdr:colOff>
      <xdr:row>98</xdr:row>
      <xdr:rowOff>122504</xdr:rowOff>
    </xdr:to>
    <xdr:cxnSp macro="">
      <xdr:nvCxnSpPr>
        <xdr:cNvPr id="455" name="直線コネクタ 454"/>
        <xdr:cNvCxnSpPr/>
      </xdr:nvCxnSpPr>
      <xdr:spPr>
        <a:xfrm flipV="1">
          <a:off x="9639300" y="16768166"/>
          <a:ext cx="838200" cy="1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122504</xdr:rowOff>
    </xdr:from>
    <xdr:to>
      <xdr:col>14</xdr:col>
      <xdr:colOff>28575</xdr:colOff>
      <xdr:row>99</xdr:row>
      <xdr:rowOff>37605</xdr:rowOff>
    </xdr:to>
    <xdr:cxnSp macro="">
      <xdr:nvCxnSpPr>
        <xdr:cNvPr id="458" name="直線コネクタ 457"/>
        <xdr:cNvCxnSpPr/>
      </xdr:nvCxnSpPr>
      <xdr:spPr>
        <a:xfrm flipV="1">
          <a:off x="8750300" y="16924604"/>
          <a:ext cx="889000" cy="8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128588</xdr:rowOff>
    </xdr:from>
    <xdr:to>
      <xdr:col>14</xdr:col>
      <xdr:colOff>79375</xdr:colOff>
      <xdr:row>97</xdr:row>
      <xdr:rowOff>58738</xdr:rowOff>
    </xdr:to>
    <xdr:sp macro="" textlink="">
      <xdr:nvSpPr>
        <xdr:cNvPr id="459" name="フローチャート : 判断 458"/>
        <xdr:cNvSpPr/>
      </xdr:nvSpPr>
      <xdr:spPr>
        <a:xfrm>
          <a:off x="9588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75265</xdr:rowOff>
    </xdr:from>
    <xdr:ext cx="534377" cy="259045"/>
    <xdr:sp macro="" textlink="">
      <xdr:nvSpPr>
        <xdr:cNvPr id="460" name="テキスト ボックス 459"/>
        <xdr:cNvSpPr txBox="1"/>
      </xdr:nvSpPr>
      <xdr:spPr>
        <a:xfrm>
          <a:off x="9372111" y="163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29,875</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86716</xdr:rowOff>
    </xdr:from>
    <xdr:to>
      <xdr:col>15</xdr:col>
      <xdr:colOff>231775</xdr:colOff>
      <xdr:row>98</xdr:row>
      <xdr:rowOff>16866</xdr:rowOff>
    </xdr:to>
    <xdr:sp macro="" textlink="">
      <xdr:nvSpPr>
        <xdr:cNvPr id="468" name="円/楕円 467"/>
        <xdr:cNvSpPr/>
      </xdr:nvSpPr>
      <xdr:spPr>
        <a:xfrm>
          <a:off x="10426700" y="167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65143</xdr:rowOff>
    </xdr:from>
    <xdr:ext cx="534377" cy="259045"/>
    <xdr:sp macro="" textlink="">
      <xdr:nvSpPr>
        <xdr:cNvPr id="469" name="普通建設事業費 （ うち更新整備　）該当値テキスト"/>
        <xdr:cNvSpPr txBox="1"/>
      </xdr:nvSpPr>
      <xdr:spPr>
        <a:xfrm>
          <a:off x="10528300" y="166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71704</xdr:rowOff>
    </xdr:from>
    <xdr:to>
      <xdr:col>14</xdr:col>
      <xdr:colOff>79375</xdr:colOff>
      <xdr:row>99</xdr:row>
      <xdr:rowOff>1854</xdr:rowOff>
    </xdr:to>
    <xdr:sp macro="" textlink="">
      <xdr:nvSpPr>
        <xdr:cNvPr id="470" name="円/楕円 469"/>
        <xdr:cNvSpPr/>
      </xdr:nvSpPr>
      <xdr:spPr>
        <a:xfrm>
          <a:off x="9588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164431</xdr:rowOff>
    </xdr:from>
    <xdr:ext cx="469744" cy="259045"/>
    <xdr:sp macro="" textlink="">
      <xdr:nvSpPr>
        <xdr:cNvPr id="471" name="テキスト ボックス 470"/>
        <xdr:cNvSpPr txBox="1"/>
      </xdr:nvSpPr>
      <xdr:spPr>
        <a:xfrm>
          <a:off x="9404427"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158255</xdr:rowOff>
    </xdr:from>
    <xdr:to>
      <xdr:col>12</xdr:col>
      <xdr:colOff>561975</xdr:colOff>
      <xdr:row>99</xdr:row>
      <xdr:rowOff>88405</xdr:rowOff>
    </xdr:to>
    <xdr:sp macro="" textlink="">
      <xdr:nvSpPr>
        <xdr:cNvPr id="472" name="円/楕円 471"/>
        <xdr:cNvSpPr/>
      </xdr:nvSpPr>
      <xdr:spPr>
        <a:xfrm>
          <a:off x="8699500" y="169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99</xdr:row>
      <xdr:rowOff>79532</xdr:rowOff>
    </xdr:from>
    <xdr:ext cx="378565" cy="259045"/>
    <xdr:sp macro="" textlink="">
      <xdr:nvSpPr>
        <xdr:cNvPr id="473" name="テキスト ボックス 472"/>
        <xdr:cNvSpPr txBox="1"/>
      </xdr:nvSpPr>
      <xdr:spPr>
        <a:xfrm>
          <a:off x="8561017" y="17053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11773</xdr:rowOff>
    </xdr:from>
    <xdr:to>
      <xdr:col>23</xdr:col>
      <xdr:colOff>517525</xdr:colOff>
      <xdr:row>39</xdr:row>
      <xdr:rowOff>30505</xdr:rowOff>
    </xdr:to>
    <xdr:cxnSp macro="">
      <xdr:nvCxnSpPr>
        <xdr:cNvPr id="502" name="直線コネクタ 501"/>
        <xdr:cNvCxnSpPr/>
      </xdr:nvCxnSpPr>
      <xdr:spPr>
        <a:xfrm>
          <a:off x="15481300" y="6698323"/>
          <a:ext cx="8382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163614</xdr:rowOff>
    </xdr:from>
    <xdr:to>
      <xdr:col>22</xdr:col>
      <xdr:colOff>365125</xdr:colOff>
      <xdr:row>39</xdr:row>
      <xdr:rowOff>11773</xdr:rowOff>
    </xdr:to>
    <xdr:cxnSp macro="">
      <xdr:nvCxnSpPr>
        <xdr:cNvPr id="505" name="直線コネクタ 504"/>
        <xdr:cNvCxnSpPr/>
      </xdr:nvCxnSpPr>
      <xdr:spPr>
        <a:xfrm>
          <a:off x="14592300" y="6678714"/>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90106</xdr:rowOff>
    </xdr:from>
    <xdr:to>
      <xdr:col>22</xdr:col>
      <xdr:colOff>415925</xdr:colOff>
      <xdr:row>39</xdr:row>
      <xdr:rowOff>20256</xdr:rowOff>
    </xdr:to>
    <xdr:sp macro="" textlink="">
      <xdr:nvSpPr>
        <xdr:cNvPr id="506" name="フローチャート : 判断 505"/>
        <xdr:cNvSpPr/>
      </xdr:nvSpPr>
      <xdr:spPr>
        <a:xfrm>
          <a:off x="15430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36784</xdr:rowOff>
    </xdr:from>
    <xdr:ext cx="469744" cy="259045"/>
    <xdr:sp macro="" textlink="">
      <xdr:nvSpPr>
        <xdr:cNvPr id="507" name="テキスト ボックス 506"/>
        <xdr:cNvSpPr txBox="1"/>
      </xdr:nvSpPr>
      <xdr:spPr>
        <a:xfrm>
          <a:off x="15246427"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163614</xdr:rowOff>
    </xdr:from>
    <xdr:to>
      <xdr:col>21</xdr:col>
      <xdr:colOff>161925</xdr:colOff>
      <xdr:row>38</xdr:row>
      <xdr:rowOff>167983</xdr:rowOff>
    </xdr:to>
    <xdr:cxnSp macro="">
      <xdr:nvCxnSpPr>
        <xdr:cNvPr id="508" name="直線コネクタ 507"/>
        <xdr:cNvCxnSpPr/>
      </xdr:nvCxnSpPr>
      <xdr:spPr>
        <a:xfrm flipV="1">
          <a:off x="13703300" y="6678714"/>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167983</xdr:rowOff>
    </xdr:from>
    <xdr:to>
      <xdr:col>19</xdr:col>
      <xdr:colOff>644525</xdr:colOff>
      <xdr:row>38</xdr:row>
      <xdr:rowOff>168872</xdr:rowOff>
    </xdr:to>
    <xdr:cxnSp macro="">
      <xdr:nvCxnSpPr>
        <xdr:cNvPr id="511" name="直線コネクタ 510"/>
        <xdr:cNvCxnSpPr/>
      </xdr:nvCxnSpPr>
      <xdr:spPr>
        <a:xfrm flipV="1">
          <a:off x="12814300" y="668308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151155</xdr:rowOff>
    </xdr:from>
    <xdr:to>
      <xdr:col>23</xdr:col>
      <xdr:colOff>568325</xdr:colOff>
      <xdr:row>39</xdr:row>
      <xdr:rowOff>81305</xdr:rowOff>
    </xdr:to>
    <xdr:sp macro="" textlink="">
      <xdr:nvSpPr>
        <xdr:cNvPr id="521" name="円/楕円 520"/>
        <xdr:cNvSpPr/>
      </xdr:nvSpPr>
      <xdr:spPr>
        <a:xfrm>
          <a:off x="162687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132423</xdr:rowOff>
    </xdr:from>
    <xdr:to>
      <xdr:col>22</xdr:col>
      <xdr:colOff>415925</xdr:colOff>
      <xdr:row>39</xdr:row>
      <xdr:rowOff>62573</xdr:rowOff>
    </xdr:to>
    <xdr:sp macro="" textlink="">
      <xdr:nvSpPr>
        <xdr:cNvPr id="523" name="円/楕円 522"/>
        <xdr:cNvSpPr/>
      </xdr:nvSpPr>
      <xdr:spPr>
        <a:xfrm>
          <a:off x="15430500" y="66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53700</xdr:rowOff>
    </xdr:from>
    <xdr:ext cx="469744" cy="259045"/>
    <xdr:sp macro="" textlink="">
      <xdr:nvSpPr>
        <xdr:cNvPr id="524" name="テキスト ボックス 523"/>
        <xdr:cNvSpPr txBox="1"/>
      </xdr:nvSpPr>
      <xdr:spPr>
        <a:xfrm>
          <a:off x="15246427" y="674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112814</xdr:rowOff>
    </xdr:from>
    <xdr:to>
      <xdr:col>21</xdr:col>
      <xdr:colOff>212725</xdr:colOff>
      <xdr:row>39</xdr:row>
      <xdr:rowOff>42964</xdr:rowOff>
    </xdr:to>
    <xdr:sp macro="" textlink="">
      <xdr:nvSpPr>
        <xdr:cNvPr id="525" name="円/楕円 524"/>
        <xdr:cNvSpPr/>
      </xdr:nvSpPr>
      <xdr:spPr>
        <a:xfrm>
          <a:off x="14541500" y="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34091</xdr:rowOff>
    </xdr:from>
    <xdr:ext cx="469744" cy="259045"/>
    <xdr:sp macro="" textlink="">
      <xdr:nvSpPr>
        <xdr:cNvPr id="526" name="テキスト ボックス 525"/>
        <xdr:cNvSpPr txBox="1"/>
      </xdr:nvSpPr>
      <xdr:spPr>
        <a:xfrm>
          <a:off x="14357427" y="6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117183</xdr:rowOff>
    </xdr:from>
    <xdr:to>
      <xdr:col>20</xdr:col>
      <xdr:colOff>9525</xdr:colOff>
      <xdr:row>39</xdr:row>
      <xdr:rowOff>47333</xdr:rowOff>
    </xdr:to>
    <xdr:sp macro="" textlink="">
      <xdr:nvSpPr>
        <xdr:cNvPr id="527" name="円/楕円 526"/>
        <xdr:cNvSpPr/>
      </xdr:nvSpPr>
      <xdr:spPr>
        <a:xfrm>
          <a:off x="13652500" y="66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38460</xdr:rowOff>
    </xdr:from>
    <xdr:ext cx="469744" cy="259045"/>
    <xdr:sp macro="" textlink="">
      <xdr:nvSpPr>
        <xdr:cNvPr id="528" name="テキスト ボックス 527"/>
        <xdr:cNvSpPr txBox="1"/>
      </xdr:nvSpPr>
      <xdr:spPr>
        <a:xfrm>
          <a:off x="13468427" y="67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118072</xdr:rowOff>
    </xdr:from>
    <xdr:to>
      <xdr:col>18</xdr:col>
      <xdr:colOff>492125</xdr:colOff>
      <xdr:row>39</xdr:row>
      <xdr:rowOff>48222</xdr:rowOff>
    </xdr:to>
    <xdr:sp macro="" textlink="">
      <xdr:nvSpPr>
        <xdr:cNvPr id="529" name="円/楕円 528"/>
        <xdr:cNvSpPr/>
      </xdr:nvSpPr>
      <xdr:spPr>
        <a:xfrm>
          <a:off x="12763500" y="66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39349</xdr:rowOff>
    </xdr:from>
    <xdr:ext cx="469744" cy="259045"/>
    <xdr:sp macro="" textlink="">
      <xdr:nvSpPr>
        <xdr:cNvPr id="530" name="テキスト ボックス 529"/>
        <xdr:cNvSpPr txBox="1"/>
      </xdr:nvSpPr>
      <xdr:spPr>
        <a:xfrm>
          <a:off x="12579427" y="672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58106</xdr:rowOff>
    </xdr:from>
    <xdr:to>
      <xdr:col>23</xdr:col>
      <xdr:colOff>517525</xdr:colOff>
      <xdr:row>75</xdr:row>
      <xdr:rowOff>69373</xdr:rowOff>
    </xdr:to>
    <xdr:cxnSp macro="">
      <xdr:nvCxnSpPr>
        <xdr:cNvPr id="610" name="直線コネクタ 609"/>
        <xdr:cNvCxnSpPr/>
      </xdr:nvCxnSpPr>
      <xdr:spPr>
        <a:xfrm>
          <a:off x="15481300" y="12916856"/>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2344</xdr:rowOff>
    </xdr:from>
    <xdr:to>
      <xdr:col>22</xdr:col>
      <xdr:colOff>365125</xdr:colOff>
      <xdr:row>75</xdr:row>
      <xdr:rowOff>58106</xdr:rowOff>
    </xdr:to>
    <xdr:cxnSp macro="">
      <xdr:nvCxnSpPr>
        <xdr:cNvPr id="613" name="直線コネクタ 612"/>
        <xdr:cNvCxnSpPr/>
      </xdr:nvCxnSpPr>
      <xdr:spPr>
        <a:xfrm>
          <a:off x="14592300" y="12861094"/>
          <a:ext cx="889000" cy="5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116332</xdr:rowOff>
    </xdr:from>
    <xdr:to>
      <xdr:col>22</xdr:col>
      <xdr:colOff>415925</xdr:colOff>
      <xdr:row>75</xdr:row>
      <xdr:rowOff>46482</xdr:rowOff>
    </xdr:to>
    <xdr:sp macro="" textlink="">
      <xdr:nvSpPr>
        <xdr:cNvPr id="614" name="フローチャート : 判断 613"/>
        <xdr:cNvSpPr/>
      </xdr:nvSpPr>
      <xdr:spPr>
        <a:xfrm>
          <a:off x="15430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63009</xdr:rowOff>
    </xdr:from>
    <xdr:ext cx="534377" cy="259045"/>
    <xdr:sp macro="" textlink="">
      <xdr:nvSpPr>
        <xdr:cNvPr id="615" name="テキスト ボックス 614"/>
        <xdr:cNvSpPr txBox="1"/>
      </xdr:nvSpPr>
      <xdr:spPr>
        <a:xfrm>
          <a:off x="15214111" y="1257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63413</xdr:rowOff>
    </xdr:from>
    <xdr:to>
      <xdr:col>21</xdr:col>
      <xdr:colOff>161925</xdr:colOff>
      <xdr:row>75</xdr:row>
      <xdr:rowOff>2344</xdr:rowOff>
    </xdr:to>
    <xdr:cxnSp macro="">
      <xdr:nvCxnSpPr>
        <xdr:cNvPr id="616" name="直線コネクタ 615"/>
        <xdr:cNvCxnSpPr/>
      </xdr:nvCxnSpPr>
      <xdr:spPr>
        <a:xfrm>
          <a:off x="13703300" y="12750713"/>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55461</xdr:rowOff>
    </xdr:from>
    <xdr:to>
      <xdr:col>19</xdr:col>
      <xdr:colOff>644525</xdr:colOff>
      <xdr:row>74</xdr:row>
      <xdr:rowOff>63413</xdr:rowOff>
    </xdr:to>
    <xdr:cxnSp macro="">
      <xdr:nvCxnSpPr>
        <xdr:cNvPr id="619" name="直線コネクタ 618"/>
        <xdr:cNvCxnSpPr/>
      </xdr:nvCxnSpPr>
      <xdr:spPr>
        <a:xfrm>
          <a:off x="12814300" y="12742761"/>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18573</xdr:rowOff>
    </xdr:from>
    <xdr:to>
      <xdr:col>23</xdr:col>
      <xdr:colOff>568325</xdr:colOff>
      <xdr:row>75</xdr:row>
      <xdr:rowOff>120173</xdr:rowOff>
    </xdr:to>
    <xdr:sp macro="" textlink="">
      <xdr:nvSpPr>
        <xdr:cNvPr id="629" name="円/楕円 628"/>
        <xdr:cNvSpPr/>
      </xdr:nvSpPr>
      <xdr:spPr>
        <a:xfrm>
          <a:off x="16268700" y="12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41450</xdr:rowOff>
    </xdr:from>
    <xdr:ext cx="534377" cy="259045"/>
    <xdr:sp macro="" textlink="">
      <xdr:nvSpPr>
        <xdr:cNvPr id="630" name="公債費該当値テキスト"/>
        <xdr:cNvSpPr txBox="1"/>
      </xdr:nvSpPr>
      <xdr:spPr>
        <a:xfrm>
          <a:off x="16370300" y="127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7306</xdr:rowOff>
    </xdr:from>
    <xdr:to>
      <xdr:col>22</xdr:col>
      <xdr:colOff>415925</xdr:colOff>
      <xdr:row>75</xdr:row>
      <xdr:rowOff>108906</xdr:rowOff>
    </xdr:to>
    <xdr:sp macro="" textlink="">
      <xdr:nvSpPr>
        <xdr:cNvPr id="631" name="円/楕円 630"/>
        <xdr:cNvSpPr/>
      </xdr:nvSpPr>
      <xdr:spPr>
        <a:xfrm>
          <a:off x="15430500" y="128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100033</xdr:rowOff>
    </xdr:from>
    <xdr:ext cx="534377" cy="259045"/>
    <xdr:sp macro="" textlink="">
      <xdr:nvSpPr>
        <xdr:cNvPr id="632" name="テキスト ボックス 631"/>
        <xdr:cNvSpPr txBox="1"/>
      </xdr:nvSpPr>
      <xdr:spPr>
        <a:xfrm>
          <a:off x="15214111" y="129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122994</xdr:rowOff>
    </xdr:from>
    <xdr:to>
      <xdr:col>21</xdr:col>
      <xdr:colOff>212725</xdr:colOff>
      <xdr:row>75</xdr:row>
      <xdr:rowOff>53144</xdr:rowOff>
    </xdr:to>
    <xdr:sp macro="" textlink="">
      <xdr:nvSpPr>
        <xdr:cNvPr id="633" name="円/楕円 632"/>
        <xdr:cNvSpPr/>
      </xdr:nvSpPr>
      <xdr:spPr>
        <a:xfrm>
          <a:off x="14541500" y="12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69671</xdr:rowOff>
    </xdr:from>
    <xdr:ext cx="534377" cy="259045"/>
    <xdr:sp macro="" textlink="">
      <xdr:nvSpPr>
        <xdr:cNvPr id="634" name="テキスト ボックス 633"/>
        <xdr:cNvSpPr txBox="1"/>
      </xdr:nvSpPr>
      <xdr:spPr>
        <a:xfrm>
          <a:off x="14325111" y="125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12613</xdr:rowOff>
    </xdr:from>
    <xdr:to>
      <xdr:col>20</xdr:col>
      <xdr:colOff>9525</xdr:colOff>
      <xdr:row>74</xdr:row>
      <xdr:rowOff>114213</xdr:rowOff>
    </xdr:to>
    <xdr:sp macro="" textlink="">
      <xdr:nvSpPr>
        <xdr:cNvPr id="635" name="円/楕円 634"/>
        <xdr:cNvSpPr/>
      </xdr:nvSpPr>
      <xdr:spPr>
        <a:xfrm>
          <a:off x="13652500" y="126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130740</xdr:rowOff>
    </xdr:from>
    <xdr:ext cx="534377" cy="259045"/>
    <xdr:sp macro="" textlink="">
      <xdr:nvSpPr>
        <xdr:cNvPr id="636" name="テキスト ボックス 635"/>
        <xdr:cNvSpPr txBox="1"/>
      </xdr:nvSpPr>
      <xdr:spPr>
        <a:xfrm>
          <a:off x="13436111" y="124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4661</xdr:rowOff>
    </xdr:from>
    <xdr:to>
      <xdr:col>18</xdr:col>
      <xdr:colOff>492125</xdr:colOff>
      <xdr:row>74</xdr:row>
      <xdr:rowOff>106261</xdr:rowOff>
    </xdr:to>
    <xdr:sp macro="" textlink="">
      <xdr:nvSpPr>
        <xdr:cNvPr id="637" name="円/楕円 636"/>
        <xdr:cNvSpPr/>
      </xdr:nvSpPr>
      <xdr:spPr>
        <a:xfrm>
          <a:off x="12763500" y="126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122788</xdr:rowOff>
    </xdr:from>
    <xdr:ext cx="534377" cy="259045"/>
    <xdr:sp macro="" textlink="">
      <xdr:nvSpPr>
        <xdr:cNvPr id="638" name="テキスト ボックス 637"/>
        <xdr:cNvSpPr txBox="1"/>
      </xdr:nvSpPr>
      <xdr:spPr>
        <a:xfrm>
          <a:off x="12547111" y="1246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36209</xdr:rowOff>
    </xdr:from>
    <xdr:to>
      <xdr:col>23</xdr:col>
      <xdr:colOff>517525</xdr:colOff>
      <xdr:row>99</xdr:row>
      <xdr:rowOff>36530</xdr:rowOff>
    </xdr:to>
    <xdr:cxnSp macro="">
      <xdr:nvCxnSpPr>
        <xdr:cNvPr id="667" name="直線コネクタ 666"/>
        <xdr:cNvCxnSpPr/>
      </xdr:nvCxnSpPr>
      <xdr:spPr>
        <a:xfrm>
          <a:off x="15481300" y="17009759"/>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36140</xdr:rowOff>
    </xdr:from>
    <xdr:to>
      <xdr:col>22</xdr:col>
      <xdr:colOff>365125</xdr:colOff>
      <xdr:row>99</xdr:row>
      <xdr:rowOff>36209</xdr:rowOff>
    </xdr:to>
    <xdr:cxnSp macro="">
      <xdr:nvCxnSpPr>
        <xdr:cNvPr id="670" name="直線コネクタ 669"/>
        <xdr:cNvCxnSpPr/>
      </xdr:nvCxnSpPr>
      <xdr:spPr>
        <a:xfrm>
          <a:off x="14592300" y="1700969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93160</xdr:rowOff>
    </xdr:from>
    <xdr:to>
      <xdr:col>22</xdr:col>
      <xdr:colOff>415925</xdr:colOff>
      <xdr:row>99</xdr:row>
      <xdr:rowOff>23310</xdr:rowOff>
    </xdr:to>
    <xdr:sp macro="" textlink="">
      <xdr:nvSpPr>
        <xdr:cNvPr id="671" name="フローチャート : 判断 670"/>
        <xdr:cNvSpPr/>
      </xdr:nvSpPr>
      <xdr:spPr>
        <a:xfrm>
          <a:off x="15430500" y="168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39837</xdr:rowOff>
    </xdr:from>
    <xdr:ext cx="534377" cy="259045"/>
    <xdr:sp macro="" textlink="">
      <xdr:nvSpPr>
        <xdr:cNvPr id="672" name="テキスト ボックス 671"/>
        <xdr:cNvSpPr txBox="1"/>
      </xdr:nvSpPr>
      <xdr:spPr>
        <a:xfrm>
          <a:off x="15214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18,882</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35218</xdr:rowOff>
    </xdr:from>
    <xdr:to>
      <xdr:col>21</xdr:col>
      <xdr:colOff>161925</xdr:colOff>
      <xdr:row>99</xdr:row>
      <xdr:rowOff>36140</xdr:rowOff>
    </xdr:to>
    <xdr:cxnSp macro="">
      <xdr:nvCxnSpPr>
        <xdr:cNvPr id="673" name="直線コネクタ 672"/>
        <xdr:cNvCxnSpPr/>
      </xdr:nvCxnSpPr>
      <xdr:spPr>
        <a:xfrm>
          <a:off x="13703300" y="17008768"/>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35218</xdr:rowOff>
    </xdr:from>
    <xdr:to>
      <xdr:col>19</xdr:col>
      <xdr:colOff>644525</xdr:colOff>
      <xdr:row>99</xdr:row>
      <xdr:rowOff>36182</xdr:rowOff>
    </xdr:to>
    <xdr:cxnSp macro="">
      <xdr:nvCxnSpPr>
        <xdr:cNvPr id="676" name="直線コネクタ 675"/>
        <xdr:cNvCxnSpPr/>
      </xdr:nvCxnSpPr>
      <xdr:spPr>
        <a:xfrm flipV="1">
          <a:off x="12814300" y="17008768"/>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157180</xdr:rowOff>
    </xdr:from>
    <xdr:to>
      <xdr:col>23</xdr:col>
      <xdr:colOff>568325</xdr:colOff>
      <xdr:row>99</xdr:row>
      <xdr:rowOff>87330</xdr:rowOff>
    </xdr:to>
    <xdr:sp macro="" textlink="">
      <xdr:nvSpPr>
        <xdr:cNvPr id="686" name="円/楕円 685"/>
        <xdr:cNvSpPr/>
      </xdr:nvSpPr>
      <xdr:spPr>
        <a:xfrm>
          <a:off x="16268700" y="1695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87289</xdr:rowOff>
    </xdr:from>
    <xdr:ext cx="469744" cy="259045"/>
    <xdr:sp macro="" textlink="">
      <xdr:nvSpPr>
        <xdr:cNvPr id="687" name="積立金該当値テキスト"/>
        <xdr:cNvSpPr txBox="1"/>
      </xdr:nvSpPr>
      <xdr:spPr>
        <a:xfrm>
          <a:off x="16370300" y="1688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156859</xdr:rowOff>
    </xdr:from>
    <xdr:to>
      <xdr:col>22</xdr:col>
      <xdr:colOff>415925</xdr:colOff>
      <xdr:row>99</xdr:row>
      <xdr:rowOff>87009</xdr:rowOff>
    </xdr:to>
    <xdr:sp macro="" textlink="">
      <xdr:nvSpPr>
        <xdr:cNvPr id="688" name="円/楕円 687"/>
        <xdr:cNvSpPr/>
      </xdr:nvSpPr>
      <xdr:spPr>
        <a:xfrm>
          <a:off x="15430500" y="169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78136</xdr:rowOff>
    </xdr:from>
    <xdr:ext cx="469744" cy="259045"/>
    <xdr:sp macro="" textlink="">
      <xdr:nvSpPr>
        <xdr:cNvPr id="689" name="テキスト ボックス 688"/>
        <xdr:cNvSpPr txBox="1"/>
      </xdr:nvSpPr>
      <xdr:spPr>
        <a:xfrm>
          <a:off x="15246427" y="1705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156790</xdr:rowOff>
    </xdr:from>
    <xdr:to>
      <xdr:col>21</xdr:col>
      <xdr:colOff>212725</xdr:colOff>
      <xdr:row>99</xdr:row>
      <xdr:rowOff>86940</xdr:rowOff>
    </xdr:to>
    <xdr:sp macro="" textlink="">
      <xdr:nvSpPr>
        <xdr:cNvPr id="690" name="円/楕円 689"/>
        <xdr:cNvSpPr/>
      </xdr:nvSpPr>
      <xdr:spPr>
        <a:xfrm>
          <a:off x="14541500" y="169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78067</xdr:rowOff>
    </xdr:from>
    <xdr:ext cx="469744" cy="259045"/>
    <xdr:sp macro="" textlink="">
      <xdr:nvSpPr>
        <xdr:cNvPr id="691" name="テキスト ボックス 690"/>
        <xdr:cNvSpPr txBox="1"/>
      </xdr:nvSpPr>
      <xdr:spPr>
        <a:xfrm>
          <a:off x="14357427" y="1705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155868</xdr:rowOff>
    </xdr:from>
    <xdr:to>
      <xdr:col>20</xdr:col>
      <xdr:colOff>9525</xdr:colOff>
      <xdr:row>99</xdr:row>
      <xdr:rowOff>86018</xdr:rowOff>
    </xdr:to>
    <xdr:sp macro="" textlink="">
      <xdr:nvSpPr>
        <xdr:cNvPr id="692" name="円/楕円 691"/>
        <xdr:cNvSpPr/>
      </xdr:nvSpPr>
      <xdr:spPr>
        <a:xfrm>
          <a:off x="13652500" y="169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77145</xdr:rowOff>
    </xdr:from>
    <xdr:ext cx="469744" cy="259045"/>
    <xdr:sp macro="" textlink="">
      <xdr:nvSpPr>
        <xdr:cNvPr id="693" name="テキスト ボックス 692"/>
        <xdr:cNvSpPr txBox="1"/>
      </xdr:nvSpPr>
      <xdr:spPr>
        <a:xfrm>
          <a:off x="13468427" y="1705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156832</xdr:rowOff>
    </xdr:from>
    <xdr:to>
      <xdr:col>18</xdr:col>
      <xdr:colOff>492125</xdr:colOff>
      <xdr:row>99</xdr:row>
      <xdr:rowOff>86982</xdr:rowOff>
    </xdr:to>
    <xdr:sp macro="" textlink="">
      <xdr:nvSpPr>
        <xdr:cNvPr id="694" name="円/楕円 693"/>
        <xdr:cNvSpPr/>
      </xdr:nvSpPr>
      <xdr:spPr>
        <a:xfrm>
          <a:off x="12763500" y="169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78109</xdr:rowOff>
    </xdr:from>
    <xdr:ext cx="469744" cy="259045"/>
    <xdr:sp macro="" textlink="">
      <xdr:nvSpPr>
        <xdr:cNvPr id="695" name="テキスト ボックス 694"/>
        <xdr:cNvSpPr txBox="1"/>
      </xdr:nvSpPr>
      <xdr:spPr>
        <a:xfrm>
          <a:off x="12579427" y="17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80689</xdr:rowOff>
    </xdr:from>
    <xdr:to>
      <xdr:col>32</xdr:col>
      <xdr:colOff>187325</xdr:colOff>
      <xdr:row>39</xdr:row>
      <xdr:rowOff>71381</xdr:rowOff>
    </xdr:to>
    <xdr:cxnSp macro="">
      <xdr:nvCxnSpPr>
        <xdr:cNvPr id="726" name="直線コネクタ 725"/>
        <xdr:cNvCxnSpPr/>
      </xdr:nvCxnSpPr>
      <xdr:spPr>
        <a:xfrm>
          <a:off x="21323300" y="6595789"/>
          <a:ext cx="838200" cy="16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80689</xdr:rowOff>
    </xdr:from>
    <xdr:to>
      <xdr:col>31</xdr:col>
      <xdr:colOff>34925</xdr:colOff>
      <xdr:row>39</xdr:row>
      <xdr:rowOff>74647</xdr:rowOff>
    </xdr:to>
    <xdr:cxnSp macro="">
      <xdr:nvCxnSpPr>
        <xdr:cNvPr id="729" name="直線コネクタ 728"/>
        <xdr:cNvCxnSpPr/>
      </xdr:nvCxnSpPr>
      <xdr:spPr>
        <a:xfrm flipV="1">
          <a:off x="20434300" y="6595789"/>
          <a:ext cx="889000" cy="1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146246</xdr:rowOff>
    </xdr:from>
    <xdr:to>
      <xdr:col>31</xdr:col>
      <xdr:colOff>85725</xdr:colOff>
      <xdr:row>39</xdr:row>
      <xdr:rowOff>76396</xdr:rowOff>
    </xdr:to>
    <xdr:sp macro="" textlink="">
      <xdr:nvSpPr>
        <xdr:cNvPr id="730" name="フローチャート : 判断 729"/>
        <xdr:cNvSpPr/>
      </xdr:nvSpPr>
      <xdr:spPr>
        <a:xfrm>
          <a:off x="21272500" y="66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67523</xdr:rowOff>
    </xdr:from>
    <xdr:ext cx="469744" cy="259045"/>
    <xdr:sp macro="" textlink="">
      <xdr:nvSpPr>
        <xdr:cNvPr id="731" name="テキスト ボックス 730"/>
        <xdr:cNvSpPr txBox="1"/>
      </xdr:nvSpPr>
      <xdr:spPr>
        <a:xfrm>
          <a:off x="21088427" y="67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74647</xdr:rowOff>
    </xdr:from>
    <xdr:to>
      <xdr:col>29</xdr:col>
      <xdr:colOff>517525</xdr:colOff>
      <xdr:row>39</xdr:row>
      <xdr:rowOff>76051</xdr:rowOff>
    </xdr:to>
    <xdr:cxnSp macro="">
      <xdr:nvCxnSpPr>
        <xdr:cNvPr id="732" name="直線コネクタ 731"/>
        <xdr:cNvCxnSpPr/>
      </xdr:nvCxnSpPr>
      <xdr:spPr>
        <a:xfrm flipV="1">
          <a:off x="19545300" y="6761197"/>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76051</xdr:rowOff>
    </xdr:from>
    <xdr:to>
      <xdr:col>28</xdr:col>
      <xdr:colOff>314325</xdr:colOff>
      <xdr:row>39</xdr:row>
      <xdr:rowOff>77227</xdr:rowOff>
    </xdr:to>
    <xdr:cxnSp macro="">
      <xdr:nvCxnSpPr>
        <xdr:cNvPr id="735" name="直線コネクタ 734"/>
        <xdr:cNvCxnSpPr/>
      </xdr:nvCxnSpPr>
      <xdr:spPr>
        <a:xfrm flipV="1">
          <a:off x="18656300" y="6762601"/>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20581</xdr:rowOff>
    </xdr:from>
    <xdr:to>
      <xdr:col>32</xdr:col>
      <xdr:colOff>238125</xdr:colOff>
      <xdr:row>39</xdr:row>
      <xdr:rowOff>122181</xdr:rowOff>
    </xdr:to>
    <xdr:sp macro="" textlink="">
      <xdr:nvSpPr>
        <xdr:cNvPr id="745" name="円/楕円 744"/>
        <xdr:cNvSpPr/>
      </xdr:nvSpPr>
      <xdr:spPr>
        <a:xfrm>
          <a:off x="22110700" y="6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29889</xdr:rowOff>
    </xdr:from>
    <xdr:to>
      <xdr:col>31</xdr:col>
      <xdr:colOff>85725</xdr:colOff>
      <xdr:row>38</xdr:row>
      <xdr:rowOff>131489</xdr:rowOff>
    </xdr:to>
    <xdr:sp macro="" textlink="">
      <xdr:nvSpPr>
        <xdr:cNvPr id="747" name="円/楕円 746"/>
        <xdr:cNvSpPr/>
      </xdr:nvSpPr>
      <xdr:spPr>
        <a:xfrm>
          <a:off x="21272500" y="654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148015</xdr:rowOff>
    </xdr:from>
    <xdr:ext cx="469744" cy="259045"/>
    <xdr:sp macro="" textlink="">
      <xdr:nvSpPr>
        <xdr:cNvPr id="748" name="テキスト ボックス 747"/>
        <xdr:cNvSpPr txBox="1"/>
      </xdr:nvSpPr>
      <xdr:spPr>
        <a:xfrm>
          <a:off x="21088427" y="63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23847</xdr:rowOff>
    </xdr:from>
    <xdr:to>
      <xdr:col>29</xdr:col>
      <xdr:colOff>568325</xdr:colOff>
      <xdr:row>39</xdr:row>
      <xdr:rowOff>125447</xdr:rowOff>
    </xdr:to>
    <xdr:sp macro="" textlink="">
      <xdr:nvSpPr>
        <xdr:cNvPr id="749" name="円/楕円 748"/>
        <xdr:cNvSpPr/>
      </xdr:nvSpPr>
      <xdr:spPr>
        <a:xfrm>
          <a:off x="20383500" y="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116574</xdr:rowOff>
    </xdr:from>
    <xdr:ext cx="378565" cy="259045"/>
    <xdr:sp macro="" textlink="">
      <xdr:nvSpPr>
        <xdr:cNvPr id="750" name="テキスト ボックス 749"/>
        <xdr:cNvSpPr txBox="1"/>
      </xdr:nvSpPr>
      <xdr:spPr>
        <a:xfrm>
          <a:off x="20245017" y="680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25251</xdr:rowOff>
    </xdr:from>
    <xdr:to>
      <xdr:col>28</xdr:col>
      <xdr:colOff>365125</xdr:colOff>
      <xdr:row>39</xdr:row>
      <xdr:rowOff>126851</xdr:rowOff>
    </xdr:to>
    <xdr:sp macro="" textlink="">
      <xdr:nvSpPr>
        <xdr:cNvPr id="751" name="円/楕円 750"/>
        <xdr:cNvSpPr/>
      </xdr:nvSpPr>
      <xdr:spPr>
        <a:xfrm>
          <a:off x="19494500" y="67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117978</xdr:rowOff>
    </xdr:from>
    <xdr:ext cx="378565" cy="259045"/>
    <xdr:sp macro="" textlink="">
      <xdr:nvSpPr>
        <xdr:cNvPr id="752" name="テキスト ボックス 751"/>
        <xdr:cNvSpPr txBox="1"/>
      </xdr:nvSpPr>
      <xdr:spPr>
        <a:xfrm>
          <a:off x="19356017" y="680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26427</xdr:rowOff>
    </xdr:from>
    <xdr:to>
      <xdr:col>27</xdr:col>
      <xdr:colOff>161925</xdr:colOff>
      <xdr:row>39</xdr:row>
      <xdr:rowOff>128027</xdr:rowOff>
    </xdr:to>
    <xdr:sp macro="" textlink="">
      <xdr:nvSpPr>
        <xdr:cNvPr id="753" name="円/楕円 752"/>
        <xdr:cNvSpPr/>
      </xdr:nvSpPr>
      <xdr:spPr>
        <a:xfrm>
          <a:off x="18605500" y="671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119154</xdr:rowOff>
    </xdr:from>
    <xdr:ext cx="378565" cy="259045"/>
    <xdr:sp macro="" textlink="">
      <xdr:nvSpPr>
        <xdr:cNvPr id="754" name="テキスト ボックス 753"/>
        <xdr:cNvSpPr txBox="1"/>
      </xdr:nvSpPr>
      <xdr:spPr>
        <a:xfrm>
          <a:off x="18467017" y="680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77423</xdr:rowOff>
    </xdr:from>
    <xdr:to>
      <xdr:col>32</xdr:col>
      <xdr:colOff>187325</xdr:colOff>
      <xdr:row>59</xdr:row>
      <xdr:rowOff>79513</xdr:rowOff>
    </xdr:to>
    <xdr:cxnSp macro="">
      <xdr:nvCxnSpPr>
        <xdr:cNvPr id="785" name="直線コネクタ 784"/>
        <xdr:cNvCxnSpPr/>
      </xdr:nvCxnSpPr>
      <xdr:spPr>
        <a:xfrm>
          <a:off x="21323300" y="10192973"/>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76443</xdr:rowOff>
    </xdr:from>
    <xdr:to>
      <xdr:col>31</xdr:col>
      <xdr:colOff>34925</xdr:colOff>
      <xdr:row>59</xdr:row>
      <xdr:rowOff>77423</xdr:rowOff>
    </xdr:to>
    <xdr:cxnSp macro="">
      <xdr:nvCxnSpPr>
        <xdr:cNvPr id="788" name="直線コネクタ 787"/>
        <xdr:cNvCxnSpPr/>
      </xdr:nvCxnSpPr>
      <xdr:spPr>
        <a:xfrm>
          <a:off x="20434300" y="101919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9413</xdr:rowOff>
    </xdr:from>
    <xdr:to>
      <xdr:col>31</xdr:col>
      <xdr:colOff>85725</xdr:colOff>
      <xdr:row>58</xdr:row>
      <xdr:rowOff>111013</xdr:rowOff>
    </xdr:to>
    <xdr:sp macro="" textlink="">
      <xdr:nvSpPr>
        <xdr:cNvPr id="789" name="フローチャート : 判断 788"/>
        <xdr:cNvSpPr/>
      </xdr:nvSpPr>
      <xdr:spPr>
        <a:xfrm>
          <a:off x="21272500" y="99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127540</xdr:rowOff>
    </xdr:from>
    <xdr:ext cx="469744" cy="259045"/>
    <xdr:sp macro="" textlink="">
      <xdr:nvSpPr>
        <xdr:cNvPr id="790" name="テキスト ボックス 789"/>
        <xdr:cNvSpPr txBox="1"/>
      </xdr:nvSpPr>
      <xdr:spPr>
        <a:xfrm>
          <a:off x="21088427" y="97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76443</xdr:rowOff>
    </xdr:from>
    <xdr:to>
      <xdr:col>29</xdr:col>
      <xdr:colOff>517525</xdr:colOff>
      <xdr:row>59</xdr:row>
      <xdr:rowOff>76443</xdr:rowOff>
    </xdr:to>
    <xdr:cxnSp macro="">
      <xdr:nvCxnSpPr>
        <xdr:cNvPr id="791" name="直線コネクタ 790"/>
        <xdr:cNvCxnSpPr/>
      </xdr:nvCxnSpPr>
      <xdr:spPr>
        <a:xfrm>
          <a:off x="19545300" y="101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64262</xdr:rowOff>
    </xdr:from>
    <xdr:to>
      <xdr:col>28</xdr:col>
      <xdr:colOff>314325</xdr:colOff>
      <xdr:row>59</xdr:row>
      <xdr:rowOff>76443</xdr:rowOff>
    </xdr:to>
    <xdr:cxnSp macro="">
      <xdr:nvCxnSpPr>
        <xdr:cNvPr id="794" name="直線コネクタ 793"/>
        <xdr:cNvCxnSpPr/>
      </xdr:nvCxnSpPr>
      <xdr:spPr>
        <a:xfrm>
          <a:off x="18656300" y="10179812"/>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28713</xdr:rowOff>
    </xdr:from>
    <xdr:to>
      <xdr:col>32</xdr:col>
      <xdr:colOff>238125</xdr:colOff>
      <xdr:row>59</xdr:row>
      <xdr:rowOff>130313</xdr:rowOff>
    </xdr:to>
    <xdr:sp macro="" textlink="">
      <xdr:nvSpPr>
        <xdr:cNvPr id="804" name="円/楕円 803"/>
        <xdr:cNvSpPr/>
      </xdr:nvSpPr>
      <xdr:spPr>
        <a:xfrm>
          <a:off x="22110700" y="101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115090</xdr:rowOff>
    </xdr:from>
    <xdr:ext cx="378565" cy="259045"/>
    <xdr:sp macro="" textlink="">
      <xdr:nvSpPr>
        <xdr:cNvPr id="805" name="貸付金該当値テキスト"/>
        <xdr:cNvSpPr txBox="1"/>
      </xdr:nvSpPr>
      <xdr:spPr>
        <a:xfrm>
          <a:off x="22212300" y="1005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26623</xdr:rowOff>
    </xdr:from>
    <xdr:to>
      <xdr:col>31</xdr:col>
      <xdr:colOff>85725</xdr:colOff>
      <xdr:row>59</xdr:row>
      <xdr:rowOff>128223</xdr:rowOff>
    </xdr:to>
    <xdr:sp macro="" textlink="">
      <xdr:nvSpPr>
        <xdr:cNvPr id="806" name="円/楕円 805"/>
        <xdr:cNvSpPr/>
      </xdr:nvSpPr>
      <xdr:spPr>
        <a:xfrm>
          <a:off x="21272500" y="1014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119350</xdr:rowOff>
    </xdr:from>
    <xdr:ext cx="378565" cy="259045"/>
    <xdr:sp macro="" textlink="">
      <xdr:nvSpPr>
        <xdr:cNvPr id="807" name="テキスト ボックス 806"/>
        <xdr:cNvSpPr txBox="1"/>
      </xdr:nvSpPr>
      <xdr:spPr>
        <a:xfrm>
          <a:off x="21134017" y="10234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25643</xdr:rowOff>
    </xdr:from>
    <xdr:to>
      <xdr:col>29</xdr:col>
      <xdr:colOff>568325</xdr:colOff>
      <xdr:row>59</xdr:row>
      <xdr:rowOff>127243</xdr:rowOff>
    </xdr:to>
    <xdr:sp macro="" textlink="">
      <xdr:nvSpPr>
        <xdr:cNvPr id="808" name="円/楕円 807"/>
        <xdr:cNvSpPr/>
      </xdr:nvSpPr>
      <xdr:spPr>
        <a:xfrm>
          <a:off x="20383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118370</xdr:rowOff>
    </xdr:from>
    <xdr:ext cx="378565" cy="259045"/>
    <xdr:sp macro="" textlink="">
      <xdr:nvSpPr>
        <xdr:cNvPr id="809" name="テキスト ボックス 808"/>
        <xdr:cNvSpPr txBox="1"/>
      </xdr:nvSpPr>
      <xdr:spPr>
        <a:xfrm>
          <a:off x="20245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25643</xdr:rowOff>
    </xdr:from>
    <xdr:to>
      <xdr:col>28</xdr:col>
      <xdr:colOff>365125</xdr:colOff>
      <xdr:row>59</xdr:row>
      <xdr:rowOff>127243</xdr:rowOff>
    </xdr:to>
    <xdr:sp macro="" textlink="">
      <xdr:nvSpPr>
        <xdr:cNvPr id="810" name="円/楕円 809"/>
        <xdr:cNvSpPr/>
      </xdr:nvSpPr>
      <xdr:spPr>
        <a:xfrm>
          <a:off x="19494500" y="101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118370</xdr:rowOff>
    </xdr:from>
    <xdr:ext cx="378565" cy="259045"/>
    <xdr:sp macro="" textlink="">
      <xdr:nvSpPr>
        <xdr:cNvPr id="811" name="テキスト ボックス 810"/>
        <xdr:cNvSpPr txBox="1"/>
      </xdr:nvSpPr>
      <xdr:spPr>
        <a:xfrm>
          <a:off x="19356017" y="1023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13462</xdr:rowOff>
    </xdr:from>
    <xdr:to>
      <xdr:col>27</xdr:col>
      <xdr:colOff>161925</xdr:colOff>
      <xdr:row>59</xdr:row>
      <xdr:rowOff>115062</xdr:rowOff>
    </xdr:to>
    <xdr:sp macro="" textlink="">
      <xdr:nvSpPr>
        <xdr:cNvPr id="812" name="円/楕円 811"/>
        <xdr:cNvSpPr/>
      </xdr:nvSpPr>
      <xdr:spPr>
        <a:xfrm>
          <a:off x="18605500" y="101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106189</xdr:rowOff>
    </xdr:from>
    <xdr:ext cx="469744" cy="259045"/>
    <xdr:sp macro="" textlink="">
      <xdr:nvSpPr>
        <xdr:cNvPr id="813" name="テキスト ボックス 812"/>
        <xdr:cNvSpPr txBox="1"/>
      </xdr:nvSpPr>
      <xdr:spPr>
        <a:xfrm>
          <a:off x="1842142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128022</xdr:rowOff>
    </xdr:from>
    <xdr:to>
      <xdr:col>32</xdr:col>
      <xdr:colOff>187325</xdr:colOff>
      <xdr:row>77</xdr:row>
      <xdr:rowOff>128518</xdr:rowOff>
    </xdr:to>
    <xdr:cxnSp macro="">
      <xdr:nvCxnSpPr>
        <xdr:cNvPr id="843" name="直線コネクタ 842"/>
        <xdr:cNvCxnSpPr/>
      </xdr:nvCxnSpPr>
      <xdr:spPr>
        <a:xfrm flipV="1">
          <a:off x="21323300" y="13329672"/>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15570</xdr:rowOff>
    </xdr:from>
    <xdr:to>
      <xdr:col>31</xdr:col>
      <xdr:colOff>34925</xdr:colOff>
      <xdr:row>77</xdr:row>
      <xdr:rowOff>128518</xdr:rowOff>
    </xdr:to>
    <xdr:cxnSp macro="">
      <xdr:nvCxnSpPr>
        <xdr:cNvPr id="846" name="直線コネクタ 845"/>
        <xdr:cNvCxnSpPr/>
      </xdr:nvCxnSpPr>
      <xdr:spPr>
        <a:xfrm>
          <a:off x="20434300" y="13217220"/>
          <a:ext cx="889000" cy="1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49048</xdr:rowOff>
    </xdr:from>
    <xdr:to>
      <xdr:col>31</xdr:col>
      <xdr:colOff>85725</xdr:colOff>
      <xdr:row>76</xdr:row>
      <xdr:rowOff>150648</xdr:rowOff>
    </xdr:to>
    <xdr:sp macro="" textlink="">
      <xdr:nvSpPr>
        <xdr:cNvPr id="847" name="フローチャート : 判断 846"/>
        <xdr:cNvSpPr/>
      </xdr:nvSpPr>
      <xdr:spPr>
        <a:xfrm>
          <a:off x="21272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167174</xdr:rowOff>
    </xdr:from>
    <xdr:ext cx="534377" cy="259045"/>
    <xdr:sp macro="" textlink="">
      <xdr:nvSpPr>
        <xdr:cNvPr id="848" name="テキスト ボックス 847"/>
        <xdr:cNvSpPr txBox="1"/>
      </xdr:nvSpPr>
      <xdr:spPr>
        <a:xfrm>
          <a:off x="21056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44,092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15570</xdr:rowOff>
    </xdr:from>
    <xdr:to>
      <xdr:col>29</xdr:col>
      <xdr:colOff>517525</xdr:colOff>
      <xdr:row>77</xdr:row>
      <xdr:rowOff>60909</xdr:rowOff>
    </xdr:to>
    <xdr:cxnSp macro="">
      <xdr:nvCxnSpPr>
        <xdr:cNvPr id="849" name="直線コネクタ 848"/>
        <xdr:cNvCxnSpPr/>
      </xdr:nvCxnSpPr>
      <xdr:spPr>
        <a:xfrm flipV="1">
          <a:off x="19545300" y="13217220"/>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60909</xdr:rowOff>
    </xdr:from>
    <xdr:to>
      <xdr:col>28</xdr:col>
      <xdr:colOff>314325</xdr:colOff>
      <xdr:row>77</xdr:row>
      <xdr:rowOff>88855</xdr:rowOff>
    </xdr:to>
    <xdr:cxnSp macro="">
      <xdr:nvCxnSpPr>
        <xdr:cNvPr id="852" name="直線コネクタ 851"/>
        <xdr:cNvCxnSpPr/>
      </xdr:nvCxnSpPr>
      <xdr:spPr>
        <a:xfrm flipV="1">
          <a:off x="18656300" y="13262559"/>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77222</xdr:rowOff>
    </xdr:from>
    <xdr:to>
      <xdr:col>32</xdr:col>
      <xdr:colOff>238125</xdr:colOff>
      <xdr:row>78</xdr:row>
      <xdr:rowOff>7372</xdr:rowOff>
    </xdr:to>
    <xdr:sp macro="" textlink="">
      <xdr:nvSpPr>
        <xdr:cNvPr id="862" name="円/楕円 861"/>
        <xdr:cNvSpPr/>
      </xdr:nvSpPr>
      <xdr:spPr>
        <a:xfrm>
          <a:off x="221107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55649</xdr:rowOff>
    </xdr:from>
    <xdr:ext cx="534377" cy="259045"/>
    <xdr:sp macro="" textlink="">
      <xdr:nvSpPr>
        <xdr:cNvPr id="863" name="繰出金該当値テキスト"/>
        <xdr:cNvSpPr txBox="1"/>
      </xdr:nvSpPr>
      <xdr:spPr>
        <a:xfrm>
          <a:off x="22212300" y="132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77718</xdr:rowOff>
    </xdr:from>
    <xdr:to>
      <xdr:col>31</xdr:col>
      <xdr:colOff>85725</xdr:colOff>
      <xdr:row>78</xdr:row>
      <xdr:rowOff>7868</xdr:rowOff>
    </xdr:to>
    <xdr:sp macro="" textlink="">
      <xdr:nvSpPr>
        <xdr:cNvPr id="864" name="円/楕円 863"/>
        <xdr:cNvSpPr/>
      </xdr:nvSpPr>
      <xdr:spPr>
        <a:xfrm>
          <a:off x="21272500" y="13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170445</xdr:rowOff>
    </xdr:from>
    <xdr:ext cx="534377" cy="259045"/>
    <xdr:sp macro="" textlink="">
      <xdr:nvSpPr>
        <xdr:cNvPr id="865" name="テキスト ボックス 864"/>
        <xdr:cNvSpPr txBox="1"/>
      </xdr:nvSpPr>
      <xdr:spPr>
        <a:xfrm>
          <a:off x="21056111" y="133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136220</xdr:rowOff>
    </xdr:from>
    <xdr:to>
      <xdr:col>29</xdr:col>
      <xdr:colOff>568325</xdr:colOff>
      <xdr:row>77</xdr:row>
      <xdr:rowOff>66370</xdr:rowOff>
    </xdr:to>
    <xdr:sp macro="" textlink="">
      <xdr:nvSpPr>
        <xdr:cNvPr id="866" name="円/楕円 865"/>
        <xdr:cNvSpPr/>
      </xdr:nvSpPr>
      <xdr:spPr>
        <a:xfrm>
          <a:off x="20383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57497</xdr:rowOff>
    </xdr:from>
    <xdr:ext cx="534377" cy="259045"/>
    <xdr:sp macro="" textlink="">
      <xdr:nvSpPr>
        <xdr:cNvPr id="867" name="テキスト ボックス 866"/>
        <xdr:cNvSpPr txBox="1"/>
      </xdr:nvSpPr>
      <xdr:spPr>
        <a:xfrm>
          <a:off x="20167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10109</xdr:rowOff>
    </xdr:from>
    <xdr:to>
      <xdr:col>28</xdr:col>
      <xdr:colOff>365125</xdr:colOff>
      <xdr:row>77</xdr:row>
      <xdr:rowOff>111709</xdr:rowOff>
    </xdr:to>
    <xdr:sp macro="" textlink="">
      <xdr:nvSpPr>
        <xdr:cNvPr id="868" name="円/楕円 867"/>
        <xdr:cNvSpPr/>
      </xdr:nvSpPr>
      <xdr:spPr>
        <a:xfrm>
          <a:off x="19494500" y="132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102836</xdr:rowOff>
    </xdr:from>
    <xdr:ext cx="534377" cy="259045"/>
    <xdr:sp macro="" textlink="">
      <xdr:nvSpPr>
        <xdr:cNvPr id="869" name="テキスト ボックス 868"/>
        <xdr:cNvSpPr txBox="1"/>
      </xdr:nvSpPr>
      <xdr:spPr>
        <a:xfrm>
          <a:off x="19278111" y="133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38055</xdr:rowOff>
    </xdr:from>
    <xdr:to>
      <xdr:col>27</xdr:col>
      <xdr:colOff>161925</xdr:colOff>
      <xdr:row>77</xdr:row>
      <xdr:rowOff>139655</xdr:rowOff>
    </xdr:to>
    <xdr:sp macro="" textlink="">
      <xdr:nvSpPr>
        <xdr:cNvPr id="870" name="円/楕円 869"/>
        <xdr:cNvSpPr/>
      </xdr:nvSpPr>
      <xdr:spPr>
        <a:xfrm>
          <a:off x="18605500" y="132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130782</xdr:rowOff>
    </xdr:from>
    <xdr:ext cx="534377" cy="259045"/>
    <xdr:sp macro="" textlink="">
      <xdr:nvSpPr>
        <xdr:cNvPr id="871" name="テキスト ボックス 870"/>
        <xdr:cNvSpPr txBox="1"/>
      </xdr:nvSpPr>
      <xdr:spPr>
        <a:xfrm>
          <a:off x="18389111" y="133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住民一人当たりのコストについて、人件費・維持補修費以外においては、概ね類似団体平均値を下回っております。</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維持補修費については、高速道路の慢性的な渋滞発生による大型車等の迂回措置として、橋梁維持補修や道路舗装等が増大しており、当市のおかれている地理的な要因からなるものであります。</a:t>
          </a:r>
          <a:endParaRPr kumimoji="1" lang="en-US" altLang="ja-JP" sz="130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今後も引き続き、亀山市行財政改革大綱に基づき、持続可能な健全財政を目指して行財政改革に取り組みます。</a:t>
          </a:r>
          <a:endParaRPr kumimoji="1" lang="ja-JP"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三重県亀山市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49,709
47,975
191.04
20,455,170
19,755,921
330,521
12,933,932
16,419,604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34707</xdr:rowOff>
    </xdr:from>
    <xdr:to>
      <xdr:col>6</xdr:col>
      <xdr:colOff>511175</xdr:colOff>
      <xdr:row>37</xdr:row>
      <xdr:rowOff>9235</xdr:rowOff>
    </xdr:to>
    <xdr:cxnSp macro="">
      <xdr:nvCxnSpPr>
        <xdr:cNvPr id="63" name="直線コネクタ 62"/>
        <xdr:cNvCxnSpPr/>
      </xdr:nvCxnSpPr>
      <xdr:spPr>
        <a:xfrm>
          <a:off x="3797300" y="6206907"/>
          <a:ext cx="838200" cy="1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34707</xdr:rowOff>
    </xdr:from>
    <xdr:to>
      <xdr:col>5</xdr:col>
      <xdr:colOff>358775</xdr:colOff>
      <xdr:row>36</xdr:row>
      <xdr:rowOff>76998</xdr:rowOff>
    </xdr:to>
    <xdr:cxnSp macro="">
      <xdr:nvCxnSpPr>
        <xdr:cNvPr id="66" name="直線コネクタ 65"/>
        <xdr:cNvCxnSpPr/>
      </xdr:nvCxnSpPr>
      <xdr:spPr>
        <a:xfrm flipV="1">
          <a:off x="2908300" y="6206907"/>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95431</xdr:rowOff>
    </xdr:from>
    <xdr:to>
      <xdr:col>5</xdr:col>
      <xdr:colOff>409575</xdr:colOff>
      <xdr:row>38</xdr:row>
      <xdr:rowOff>25581</xdr:rowOff>
    </xdr:to>
    <xdr:sp macro="" textlink="">
      <xdr:nvSpPr>
        <xdr:cNvPr id="67" name="フローチャート : 判断 66"/>
        <xdr:cNvSpPr/>
      </xdr:nvSpPr>
      <xdr:spPr>
        <a:xfrm>
          <a:off x="37465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16708</xdr:rowOff>
    </xdr:from>
    <xdr:ext cx="469744" cy="259045"/>
    <xdr:sp macro="" textlink="">
      <xdr:nvSpPr>
        <xdr:cNvPr id="68" name="テキスト ボックス 67"/>
        <xdr:cNvSpPr txBox="1"/>
      </xdr:nvSpPr>
      <xdr:spPr>
        <a:xfrm>
          <a:off x="3562427" y="65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61486</xdr:rowOff>
    </xdr:from>
    <xdr:to>
      <xdr:col>4</xdr:col>
      <xdr:colOff>155575</xdr:colOff>
      <xdr:row>36</xdr:row>
      <xdr:rowOff>76998</xdr:rowOff>
    </xdr:to>
    <xdr:cxnSp macro="">
      <xdr:nvCxnSpPr>
        <xdr:cNvPr id="69" name="直線コネクタ 68"/>
        <xdr:cNvCxnSpPr/>
      </xdr:nvCxnSpPr>
      <xdr:spPr>
        <a:xfrm>
          <a:off x="2019300" y="623368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48549</xdr:rowOff>
    </xdr:from>
    <xdr:ext cx="469744" cy="259045"/>
    <xdr:sp macro="" textlink="">
      <xdr:nvSpPr>
        <xdr:cNvPr id="71" name="テキスト ボックス 70"/>
        <xdr:cNvSpPr txBox="1"/>
      </xdr:nvSpPr>
      <xdr:spPr>
        <a:xfrm>
          <a:off x="2673427" y="65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40912</xdr:rowOff>
    </xdr:from>
    <xdr:to>
      <xdr:col>2</xdr:col>
      <xdr:colOff>638175</xdr:colOff>
      <xdr:row>36</xdr:row>
      <xdr:rowOff>61486</xdr:rowOff>
    </xdr:to>
    <xdr:cxnSp macro="">
      <xdr:nvCxnSpPr>
        <xdr:cNvPr id="72" name="直線コネクタ 71"/>
        <xdr:cNvCxnSpPr/>
      </xdr:nvCxnSpPr>
      <xdr:spPr>
        <a:xfrm>
          <a:off x="1130300" y="6213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39732</xdr:rowOff>
    </xdr:from>
    <xdr:ext cx="469744" cy="259045"/>
    <xdr:sp macro="" textlink="">
      <xdr:nvSpPr>
        <xdr:cNvPr id="76" name="テキスト ボックス 75"/>
        <xdr:cNvSpPr txBox="1"/>
      </xdr:nvSpPr>
      <xdr:spPr>
        <a:xfrm>
          <a:off x="895427"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129885</xdr:rowOff>
    </xdr:from>
    <xdr:to>
      <xdr:col>6</xdr:col>
      <xdr:colOff>561975</xdr:colOff>
      <xdr:row>37</xdr:row>
      <xdr:rowOff>60035</xdr:rowOff>
    </xdr:to>
    <xdr:sp macro="" textlink="">
      <xdr:nvSpPr>
        <xdr:cNvPr id="82" name="円/楕円 81"/>
        <xdr:cNvSpPr/>
      </xdr:nvSpPr>
      <xdr:spPr>
        <a:xfrm>
          <a:off x="4584700" y="630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152762</xdr:rowOff>
    </xdr:from>
    <xdr:ext cx="469744" cy="259045"/>
    <xdr:sp macro="" textlink="">
      <xdr:nvSpPr>
        <xdr:cNvPr id="83" name="議会費該当値テキスト"/>
        <xdr:cNvSpPr txBox="1"/>
      </xdr:nvSpPr>
      <xdr:spPr>
        <a:xfrm>
          <a:off x="4686300" y="615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155357</xdr:rowOff>
    </xdr:from>
    <xdr:to>
      <xdr:col>5</xdr:col>
      <xdr:colOff>409575</xdr:colOff>
      <xdr:row>36</xdr:row>
      <xdr:rowOff>85507</xdr:rowOff>
    </xdr:to>
    <xdr:sp macro="" textlink="">
      <xdr:nvSpPr>
        <xdr:cNvPr id="84" name="円/楕円 83"/>
        <xdr:cNvSpPr/>
      </xdr:nvSpPr>
      <xdr:spPr>
        <a:xfrm>
          <a:off x="3746500" y="61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102034</xdr:rowOff>
    </xdr:from>
    <xdr:ext cx="469744" cy="259045"/>
    <xdr:sp macro="" textlink="">
      <xdr:nvSpPr>
        <xdr:cNvPr id="85" name="テキスト ボックス 84"/>
        <xdr:cNvSpPr txBox="1"/>
      </xdr:nvSpPr>
      <xdr:spPr>
        <a:xfrm>
          <a:off x="3562427" y="59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26198</xdr:rowOff>
    </xdr:from>
    <xdr:to>
      <xdr:col>4</xdr:col>
      <xdr:colOff>206375</xdr:colOff>
      <xdr:row>36</xdr:row>
      <xdr:rowOff>127798</xdr:rowOff>
    </xdr:to>
    <xdr:sp macro="" textlink="">
      <xdr:nvSpPr>
        <xdr:cNvPr id="86" name="円/楕円 85"/>
        <xdr:cNvSpPr/>
      </xdr:nvSpPr>
      <xdr:spPr>
        <a:xfrm>
          <a:off x="2857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144325</xdr:rowOff>
    </xdr:from>
    <xdr:ext cx="469744" cy="259045"/>
    <xdr:sp macro="" textlink="">
      <xdr:nvSpPr>
        <xdr:cNvPr id="87" name="テキスト ボックス 86"/>
        <xdr:cNvSpPr txBox="1"/>
      </xdr:nvSpPr>
      <xdr:spPr>
        <a:xfrm>
          <a:off x="2673427" y="59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10686</xdr:rowOff>
    </xdr:from>
    <xdr:to>
      <xdr:col>3</xdr:col>
      <xdr:colOff>3175</xdr:colOff>
      <xdr:row>36</xdr:row>
      <xdr:rowOff>112286</xdr:rowOff>
    </xdr:to>
    <xdr:sp macro="" textlink="">
      <xdr:nvSpPr>
        <xdr:cNvPr id="88" name="円/楕円 87"/>
        <xdr:cNvSpPr/>
      </xdr:nvSpPr>
      <xdr:spPr>
        <a:xfrm>
          <a:off x="1968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128813</xdr:rowOff>
    </xdr:from>
    <xdr:ext cx="469744" cy="259045"/>
    <xdr:sp macro="" textlink="">
      <xdr:nvSpPr>
        <xdr:cNvPr id="89" name="テキスト ボックス 88"/>
        <xdr:cNvSpPr txBox="1"/>
      </xdr:nvSpPr>
      <xdr:spPr>
        <a:xfrm>
          <a:off x="1784427" y="59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161562</xdr:rowOff>
    </xdr:from>
    <xdr:to>
      <xdr:col>1</xdr:col>
      <xdr:colOff>485775</xdr:colOff>
      <xdr:row>36</xdr:row>
      <xdr:rowOff>91712</xdr:rowOff>
    </xdr:to>
    <xdr:sp macro="" textlink="">
      <xdr:nvSpPr>
        <xdr:cNvPr id="90" name="円/楕円 89"/>
        <xdr:cNvSpPr/>
      </xdr:nvSpPr>
      <xdr:spPr>
        <a:xfrm>
          <a:off x="1079500" y="61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108239</xdr:rowOff>
    </xdr:from>
    <xdr:ext cx="469744" cy="259045"/>
    <xdr:sp macro="" textlink="">
      <xdr:nvSpPr>
        <xdr:cNvPr id="91" name="テキスト ボックス 90"/>
        <xdr:cNvSpPr txBox="1"/>
      </xdr:nvSpPr>
      <xdr:spPr>
        <a:xfrm>
          <a:off x="895427" y="593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115909</xdr:rowOff>
    </xdr:from>
    <xdr:to>
      <xdr:col>6</xdr:col>
      <xdr:colOff>511175</xdr:colOff>
      <xdr:row>58</xdr:row>
      <xdr:rowOff>130644</xdr:rowOff>
    </xdr:to>
    <xdr:cxnSp macro="">
      <xdr:nvCxnSpPr>
        <xdr:cNvPr id="122" name="直線コネクタ 121"/>
        <xdr:cNvCxnSpPr/>
      </xdr:nvCxnSpPr>
      <xdr:spPr>
        <a:xfrm>
          <a:off x="3797300" y="10060009"/>
          <a:ext cx="8382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115909</xdr:rowOff>
    </xdr:from>
    <xdr:to>
      <xdr:col>5</xdr:col>
      <xdr:colOff>358775</xdr:colOff>
      <xdr:row>58</xdr:row>
      <xdr:rowOff>118359</xdr:rowOff>
    </xdr:to>
    <xdr:cxnSp macro="">
      <xdr:nvCxnSpPr>
        <xdr:cNvPr id="125" name="直線コネクタ 124"/>
        <xdr:cNvCxnSpPr/>
      </xdr:nvCxnSpPr>
      <xdr:spPr>
        <a:xfrm flipV="1">
          <a:off x="2908300" y="10060009"/>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158143</xdr:rowOff>
    </xdr:from>
    <xdr:to>
      <xdr:col>5</xdr:col>
      <xdr:colOff>409575</xdr:colOff>
      <xdr:row>58</xdr:row>
      <xdr:rowOff>88293</xdr:rowOff>
    </xdr:to>
    <xdr:sp macro="" textlink="">
      <xdr:nvSpPr>
        <xdr:cNvPr id="126" name="フローチャート : 判断 125"/>
        <xdr:cNvSpPr/>
      </xdr:nvSpPr>
      <xdr:spPr>
        <a:xfrm>
          <a:off x="3746500" y="993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104820</xdr:rowOff>
    </xdr:from>
    <xdr:ext cx="534377" cy="259045"/>
    <xdr:sp macro="" textlink="">
      <xdr:nvSpPr>
        <xdr:cNvPr id="127" name="テキスト ボックス 126"/>
        <xdr:cNvSpPr txBox="1"/>
      </xdr:nvSpPr>
      <xdr:spPr>
        <a:xfrm>
          <a:off x="3530111" y="970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118359</xdr:rowOff>
    </xdr:from>
    <xdr:to>
      <xdr:col>4</xdr:col>
      <xdr:colOff>155575</xdr:colOff>
      <xdr:row>58</xdr:row>
      <xdr:rowOff>123430</xdr:rowOff>
    </xdr:to>
    <xdr:cxnSp macro="">
      <xdr:nvCxnSpPr>
        <xdr:cNvPr id="128" name="直線コネクタ 127"/>
        <xdr:cNvCxnSpPr/>
      </xdr:nvCxnSpPr>
      <xdr:spPr>
        <a:xfrm flipV="1">
          <a:off x="2019300" y="1006245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100832</xdr:rowOff>
    </xdr:from>
    <xdr:to>
      <xdr:col>2</xdr:col>
      <xdr:colOff>638175</xdr:colOff>
      <xdr:row>58</xdr:row>
      <xdr:rowOff>123430</xdr:rowOff>
    </xdr:to>
    <xdr:cxnSp macro="">
      <xdr:nvCxnSpPr>
        <xdr:cNvPr id="131" name="直線コネクタ 130"/>
        <xdr:cNvCxnSpPr/>
      </xdr:nvCxnSpPr>
      <xdr:spPr>
        <a:xfrm>
          <a:off x="1130300" y="10044932"/>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79844</xdr:rowOff>
    </xdr:from>
    <xdr:to>
      <xdr:col>6</xdr:col>
      <xdr:colOff>561975</xdr:colOff>
      <xdr:row>59</xdr:row>
      <xdr:rowOff>9994</xdr:rowOff>
    </xdr:to>
    <xdr:sp macro="" textlink="">
      <xdr:nvSpPr>
        <xdr:cNvPr id="141" name="円/楕円 140"/>
        <xdr:cNvSpPr/>
      </xdr:nvSpPr>
      <xdr:spPr>
        <a:xfrm>
          <a:off x="4584700" y="100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65109</xdr:rowOff>
    </xdr:from>
    <xdr:to>
      <xdr:col>5</xdr:col>
      <xdr:colOff>409575</xdr:colOff>
      <xdr:row>58</xdr:row>
      <xdr:rowOff>166709</xdr:rowOff>
    </xdr:to>
    <xdr:sp macro="" textlink="">
      <xdr:nvSpPr>
        <xdr:cNvPr id="143" name="円/楕円 142"/>
        <xdr:cNvSpPr/>
      </xdr:nvSpPr>
      <xdr:spPr>
        <a:xfrm>
          <a:off x="3746500" y="100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157836</xdr:rowOff>
    </xdr:from>
    <xdr:ext cx="534377" cy="259045"/>
    <xdr:sp macro="" textlink="">
      <xdr:nvSpPr>
        <xdr:cNvPr id="144" name="テキスト ボックス 143"/>
        <xdr:cNvSpPr txBox="1"/>
      </xdr:nvSpPr>
      <xdr:spPr>
        <a:xfrm>
          <a:off x="3530111" y="1010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67559</xdr:rowOff>
    </xdr:from>
    <xdr:to>
      <xdr:col>4</xdr:col>
      <xdr:colOff>206375</xdr:colOff>
      <xdr:row>58</xdr:row>
      <xdr:rowOff>169159</xdr:rowOff>
    </xdr:to>
    <xdr:sp macro="" textlink="">
      <xdr:nvSpPr>
        <xdr:cNvPr id="145" name="円/楕円 144"/>
        <xdr:cNvSpPr/>
      </xdr:nvSpPr>
      <xdr:spPr>
        <a:xfrm>
          <a:off x="2857500" y="1001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160286</xdr:rowOff>
    </xdr:from>
    <xdr:ext cx="534377" cy="259045"/>
    <xdr:sp macro="" textlink="">
      <xdr:nvSpPr>
        <xdr:cNvPr id="146" name="テキスト ボックス 145"/>
        <xdr:cNvSpPr txBox="1"/>
      </xdr:nvSpPr>
      <xdr:spPr>
        <a:xfrm>
          <a:off x="2641111" y="101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72630</xdr:rowOff>
    </xdr:from>
    <xdr:to>
      <xdr:col>3</xdr:col>
      <xdr:colOff>3175</xdr:colOff>
      <xdr:row>59</xdr:row>
      <xdr:rowOff>2780</xdr:rowOff>
    </xdr:to>
    <xdr:sp macro="" textlink="">
      <xdr:nvSpPr>
        <xdr:cNvPr id="147" name="円/楕円 146"/>
        <xdr:cNvSpPr/>
      </xdr:nvSpPr>
      <xdr:spPr>
        <a:xfrm>
          <a:off x="1968500" y="100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165357</xdr:rowOff>
    </xdr:from>
    <xdr:ext cx="534377" cy="259045"/>
    <xdr:sp macro="" textlink="">
      <xdr:nvSpPr>
        <xdr:cNvPr id="148" name="テキスト ボックス 147"/>
        <xdr:cNvSpPr txBox="1"/>
      </xdr:nvSpPr>
      <xdr:spPr>
        <a:xfrm>
          <a:off x="1752111" y="101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50032</xdr:rowOff>
    </xdr:from>
    <xdr:to>
      <xdr:col>1</xdr:col>
      <xdr:colOff>485775</xdr:colOff>
      <xdr:row>58</xdr:row>
      <xdr:rowOff>151632</xdr:rowOff>
    </xdr:to>
    <xdr:sp macro="" textlink="">
      <xdr:nvSpPr>
        <xdr:cNvPr id="149" name="円/楕円 148"/>
        <xdr:cNvSpPr/>
      </xdr:nvSpPr>
      <xdr:spPr>
        <a:xfrm>
          <a:off x="1079500" y="999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142759</xdr:rowOff>
    </xdr:from>
    <xdr:ext cx="534377" cy="259045"/>
    <xdr:sp macro="" textlink="">
      <xdr:nvSpPr>
        <xdr:cNvPr id="150" name="テキスト ボックス 149"/>
        <xdr:cNvSpPr txBox="1"/>
      </xdr:nvSpPr>
      <xdr:spPr>
        <a:xfrm>
          <a:off x="863111" y="10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58204</xdr:rowOff>
    </xdr:from>
    <xdr:to>
      <xdr:col>6</xdr:col>
      <xdr:colOff>511175</xdr:colOff>
      <xdr:row>78</xdr:row>
      <xdr:rowOff>70084</xdr:rowOff>
    </xdr:to>
    <xdr:cxnSp macro="">
      <xdr:nvCxnSpPr>
        <xdr:cNvPr id="181" name="直線コネクタ 180"/>
        <xdr:cNvCxnSpPr/>
      </xdr:nvCxnSpPr>
      <xdr:spPr>
        <a:xfrm flipV="1">
          <a:off x="3797300" y="13431304"/>
          <a:ext cx="838200" cy="1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70084</xdr:rowOff>
    </xdr:from>
    <xdr:to>
      <xdr:col>5</xdr:col>
      <xdr:colOff>358775</xdr:colOff>
      <xdr:row>78</xdr:row>
      <xdr:rowOff>75344</xdr:rowOff>
    </xdr:to>
    <xdr:cxnSp macro="">
      <xdr:nvCxnSpPr>
        <xdr:cNvPr id="184" name="直線コネクタ 183"/>
        <xdr:cNvCxnSpPr/>
      </xdr:nvCxnSpPr>
      <xdr:spPr>
        <a:xfrm flipV="1">
          <a:off x="2908300" y="13443184"/>
          <a:ext cx="889000" cy="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139164</xdr:rowOff>
    </xdr:from>
    <xdr:to>
      <xdr:col>5</xdr:col>
      <xdr:colOff>409575</xdr:colOff>
      <xdr:row>78</xdr:row>
      <xdr:rowOff>69314</xdr:rowOff>
    </xdr:to>
    <xdr:sp macro="" textlink="">
      <xdr:nvSpPr>
        <xdr:cNvPr id="185" name="フローチャート : 判断 184"/>
        <xdr:cNvSpPr/>
      </xdr:nvSpPr>
      <xdr:spPr>
        <a:xfrm>
          <a:off x="3746500" y="133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85841</xdr:rowOff>
    </xdr:from>
    <xdr:ext cx="599010" cy="259045"/>
    <xdr:sp macro="" textlink="">
      <xdr:nvSpPr>
        <xdr:cNvPr id="186" name="テキスト ボックス 185"/>
        <xdr:cNvSpPr txBox="1"/>
      </xdr:nvSpPr>
      <xdr:spPr>
        <a:xfrm>
          <a:off x="3497794" y="131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75344</xdr:rowOff>
    </xdr:from>
    <xdr:to>
      <xdr:col>4</xdr:col>
      <xdr:colOff>155575</xdr:colOff>
      <xdr:row>78</xdr:row>
      <xdr:rowOff>92890</xdr:rowOff>
    </xdr:to>
    <xdr:cxnSp macro="">
      <xdr:nvCxnSpPr>
        <xdr:cNvPr id="187" name="直線コネクタ 186"/>
        <xdr:cNvCxnSpPr/>
      </xdr:nvCxnSpPr>
      <xdr:spPr>
        <a:xfrm flipV="1">
          <a:off x="2019300" y="13448444"/>
          <a:ext cx="889000" cy="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92890</xdr:rowOff>
    </xdr:from>
    <xdr:to>
      <xdr:col>2</xdr:col>
      <xdr:colOff>638175</xdr:colOff>
      <xdr:row>78</xdr:row>
      <xdr:rowOff>92892</xdr:rowOff>
    </xdr:to>
    <xdr:cxnSp macro="">
      <xdr:nvCxnSpPr>
        <xdr:cNvPr id="190" name="直線コネクタ 189"/>
        <xdr:cNvCxnSpPr/>
      </xdr:nvCxnSpPr>
      <xdr:spPr>
        <a:xfrm flipV="1">
          <a:off x="1130300" y="13465990"/>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7404</xdr:rowOff>
    </xdr:from>
    <xdr:to>
      <xdr:col>6</xdr:col>
      <xdr:colOff>561975</xdr:colOff>
      <xdr:row>78</xdr:row>
      <xdr:rowOff>109004</xdr:rowOff>
    </xdr:to>
    <xdr:sp macro="" textlink="">
      <xdr:nvSpPr>
        <xdr:cNvPr id="200" name="円/楕円 199"/>
        <xdr:cNvSpPr/>
      </xdr:nvSpPr>
      <xdr:spPr>
        <a:xfrm>
          <a:off x="4584700" y="13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19284</xdr:rowOff>
    </xdr:from>
    <xdr:to>
      <xdr:col>5</xdr:col>
      <xdr:colOff>409575</xdr:colOff>
      <xdr:row>78</xdr:row>
      <xdr:rowOff>120884</xdr:rowOff>
    </xdr:to>
    <xdr:sp macro="" textlink="">
      <xdr:nvSpPr>
        <xdr:cNvPr id="202" name="円/楕円 201"/>
        <xdr:cNvSpPr/>
      </xdr:nvSpPr>
      <xdr:spPr>
        <a:xfrm>
          <a:off x="3746500" y="13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112011</xdr:rowOff>
    </xdr:from>
    <xdr:ext cx="599010" cy="259045"/>
    <xdr:sp macro="" textlink="">
      <xdr:nvSpPr>
        <xdr:cNvPr id="203" name="テキスト ボックス 202"/>
        <xdr:cNvSpPr txBox="1"/>
      </xdr:nvSpPr>
      <xdr:spPr>
        <a:xfrm>
          <a:off x="3497794" y="1348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24544</xdr:rowOff>
    </xdr:from>
    <xdr:to>
      <xdr:col>4</xdr:col>
      <xdr:colOff>206375</xdr:colOff>
      <xdr:row>78</xdr:row>
      <xdr:rowOff>126144</xdr:rowOff>
    </xdr:to>
    <xdr:sp macro="" textlink="">
      <xdr:nvSpPr>
        <xdr:cNvPr id="204" name="円/楕円 203"/>
        <xdr:cNvSpPr/>
      </xdr:nvSpPr>
      <xdr:spPr>
        <a:xfrm>
          <a:off x="2857500" y="133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117271</xdr:rowOff>
    </xdr:from>
    <xdr:ext cx="599010" cy="259045"/>
    <xdr:sp macro="" textlink="">
      <xdr:nvSpPr>
        <xdr:cNvPr id="205" name="テキスト ボックス 204"/>
        <xdr:cNvSpPr txBox="1"/>
      </xdr:nvSpPr>
      <xdr:spPr>
        <a:xfrm>
          <a:off x="2608794" y="1349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42090</xdr:rowOff>
    </xdr:from>
    <xdr:to>
      <xdr:col>3</xdr:col>
      <xdr:colOff>3175</xdr:colOff>
      <xdr:row>78</xdr:row>
      <xdr:rowOff>143690</xdr:rowOff>
    </xdr:to>
    <xdr:sp macro="" textlink="">
      <xdr:nvSpPr>
        <xdr:cNvPr id="206" name="円/楕円 205"/>
        <xdr:cNvSpPr/>
      </xdr:nvSpPr>
      <xdr:spPr>
        <a:xfrm>
          <a:off x="1968500" y="134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134817</xdr:rowOff>
    </xdr:from>
    <xdr:ext cx="599010" cy="259045"/>
    <xdr:sp macro="" textlink="">
      <xdr:nvSpPr>
        <xdr:cNvPr id="207" name="テキスト ボックス 206"/>
        <xdr:cNvSpPr txBox="1"/>
      </xdr:nvSpPr>
      <xdr:spPr>
        <a:xfrm>
          <a:off x="1719794" y="1350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42092</xdr:rowOff>
    </xdr:from>
    <xdr:to>
      <xdr:col>1</xdr:col>
      <xdr:colOff>485775</xdr:colOff>
      <xdr:row>78</xdr:row>
      <xdr:rowOff>143692</xdr:rowOff>
    </xdr:to>
    <xdr:sp macro="" textlink="">
      <xdr:nvSpPr>
        <xdr:cNvPr id="208" name="円/楕円 207"/>
        <xdr:cNvSpPr/>
      </xdr:nvSpPr>
      <xdr:spPr>
        <a:xfrm>
          <a:off x="1079500" y="134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134819</xdr:rowOff>
    </xdr:from>
    <xdr:ext cx="599010" cy="259045"/>
    <xdr:sp macro="" textlink="">
      <xdr:nvSpPr>
        <xdr:cNvPr id="209" name="テキスト ボックス 208"/>
        <xdr:cNvSpPr txBox="1"/>
      </xdr:nvSpPr>
      <xdr:spPr>
        <a:xfrm>
          <a:off x="830794" y="1350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151282</xdr:rowOff>
    </xdr:from>
    <xdr:to>
      <xdr:col>6</xdr:col>
      <xdr:colOff>511175</xdr:colOff>
      <xdr:row>95</xdr:row>
      <xdr:rowOff>154006</xdr:rowOff>
    </xdr:to>
    <xdr:cxnSp macro="">
      <xdr:nvCxnSpPr>
        <xdr:cNvPr id="239" name="直線コネクタ 238"/>
        <xdr:cNvCxnSpPr/>
      </xdr:nvCxnSpPr>
      <xdr:spPr>
        <a:xfrm flipV="1">
          <a:off x="3797300" y="16439032"/>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154006</xdr:rowOff>
    </xdr:from>
    <xdr:to>
      <xdr:col>5</xdr:col>
      <xdr:colOff>358775</xdr:colOff>
      <xdr:row>95</xdr:row>
      <xdr:rowOff>165436</xdr:rowOff>
    </xdr:to>
    <xdr:cxnSp macro="">
      <xdr:nvCxnSpPr>
        <xdr:cNvPr id="242" name="直線コネクタ 241"/>
        <xdr:cNvCxnSpPr/>
      </xdr:nvCxnSpPr>
      <xdr:spPr>
        <a:xfrm flipV="1">
          <a:off x="2908300" y="164417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113342</xdr:rowOff>
    </xdr:from>
    <xdr:to>
      <xdr:col>5</xdr:col>
      <xdr:colOff>409575</xdr:colOff>
      <xdr:row>97</xdr:row>
      <xdr:rowOff>43492</xdr:rowOff>
    </xdr:to>
    <xdr:sp macro="" textlink="">
      <xdr:nvSpPr>
        <xdr:cNvPr id="243" name="フローチャート : 判断 242"/>
        <xdr:cNvSpPr/>
      </xdr:nvSpPr>
      <xdr:spPr>
        <a:xfrm>
          <a:off x="3746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34619</xdr:rowOff>
    </xdr:from>
    <xdr:ext cx="534377" cy="259045"/>
    <xdr:sp macro="" textlink="">
      <xdr:nvSpPr>
        <xdr:cNvPr id="244" name="テキスト ボックス 243"/>
        <xdr:cNvSpPr txBox="1"/>
      </xdr:nvSpPr>
      <xdr:spPr>
        <a:xfrm>
          <a:off x="3530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117983</xdr:rowOff>
    </xdr:from>
    <xdr:to>
      <xdr:col>4</xdr:col>
      <xdr:colOff>155575</xdr:colOff>
      <xdr:row>95</xdr:row>
      <xdr:rowOff>165436</xdr:rowOff>
    </xdr:to>
    <xdr:cxnSp macro="">
      <xdr:nvCxnSpPr>
        <xdr:cNvPr id="245" name="直線コネクタ 244"/>
        <xdr:cNvCxnSpPr/>
      </xdr:nvCxnSpPr>
      <xdr:spPr>
        <a:xfrm>
          <a:off x="2019300" y="16405733"/>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117983</xdr:rowOff>
    </xdr:from>
    <xdr:to>
      <xdr:col>2</xdr:col>
      <xdr:colOff>638175</xdr:colOff>
      <xdr:row>95</xdr:row>
      <xdr:rowOff>152006</xdr:rowOff>
    </xdr:to>
    <xdr:cxnSp macro="">
      <xdr:nvCxnSpPr>
        <xdr:cNvPr id="248" name="直線コネクタ 247"/>
        <xdr:cNvCxnSpPr/>
      </xdr:nvCxnSpPr>
      <xdr:spPr>
        <a:xfrm flipV="1">
          <a:off x="1130300" y="16405733"/>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100482</xdr:rowOff>
    </xdr:from>
    <xdr:to>
      <xdr:col>6</xdr:col>
      <xdr:colOff>561975</xdr:colOff>
      <xdr:row>96</xdr:row>
      <xdr:rowOff>30632</xdr:rowOff>
    </xdr:to>
    <xdr:sp macro="" textlink="">
      <xdr:nvSpPr>
        <xdr:cNvPr id="258" name="円/楕円 257"/>
        <xdr:cNvSpPr/>
      </xdr:nvSpPr>
      <xdr:spPr>
        <a:xfrm>
          <a:off x="4584700" y="1638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123359</xdr:rowOff>
    </xdr:from>
    <xdr:ext cx="534377" cy="259045"/>
    <xdr:sp macro="" textlink="">
      <xdr:nvSpPr>
        <xdr:cNvPr id="259" name="衛生費該当値テキスト"/>
        <xdr:cNvSpPr txBox="1"/>
      </xdr:nvSpPr>
      <xdr:spPr>
        <a:xfrm>
          <a:off x="4686300" y="162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103206</xdr:rowOff>
    </xdr:from>
    <xdr:to>
      <xdr:col>5</xdr:col>
      <xdr:colOff>409575</xdr:colOff>
      <xdr:row>96</xdr:row>
      <xdr:rowOff>33356</xdr:rowOff>
    </xdr:to>
    <xdr:sp macro="" textlink="">
      <xdr:nvSpPr>
        <xdr:cNvPr id="260" name="円/楕円 259"/>
        <xdr:cNvSpPr/>
      </xdr:nvSpPr>
      <xdr:spPr>
        <a:xfrm>
          <a:off x="3746500" y="163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49883</xdr:rowOff>
    </xdr:from>
    <xdr:ext cx="534377" cy="259045"/>
    <xdr:sp macro="" textlink="">
      <xdr:nvSpPr>
        <xdr:cNvPr id="261" name="テキスト ボックス 260"/>
        <xdr:cNvSpPr txBox="1"/>
      </xdr:nvSpPr>
      <xdr:spPr>
        <a:xfrm>
          <a:off x="3530111" y="161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114636</xdr:rowOff>
    </xdr:from>
    <xdr:to>
      <xdr:col>4</xdr:col>
      <xdr:colOff>206375</xdr:colOff>
      <xdr:row>96</xdr:row>
      <xdr:rowOff>44786</xdr:rowOff>
    </xdr:to>
    <xdr:sp macro="" textlink="">
      <xdr:nvSpPr>
        <xdr:cNvPr id="262" name="円/楕円 261"/>
        <xdr:cNvSpPr/>
      </xdr:nvSpPr>
      <xdr:spPr>
        <a:xfrm>
          <a:off x="2857500" y="164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61313</xdr:rowOff>
    </xdr:from>
    <xdr:ext cx="534377" cy="259045"/>
    <xdr:sp macro="" textlink="">
      <xdr:nvSpPr>
        <xdr:cNvPr id="263" name="テキスト ボックス 262"/>
        <xdr:cNvSpPr txBox="1"/>
      </xdr:nvSpPr>
      <xdr:spPr>
        <a:xfrm>
          <a:off x="2641111" y="1617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67183</xdr:rowOff>
    </xdr:from>
    <xdr:to>
      <xdr:col>3</xdr:col>
      <xdr:colOff>3175</xdr:colOff>
      <xdr:row>95</xdr:row>
      <xdr:rowOff>168783</xdr:rowOff>
    </xdr:to>
    <xdr:sp macro="" textlink="">
      <xdr:nvSpPr>
        <xdr:cNvPr id="264" name="円/楕円 263"/>
        <xdr:cNvSpPr/>
      </xdr:nvSpPr>
      <xdr:spPr>
        <a:xfrm>
          <a:off x="1968500" y="1635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13860</xdr:rowOff>
    </xdr:from>
    <xdr:ext cx="534377" cy="259045"/>
    <xdr:sp macro="" textlink="">
      <xdr:nvSpPr>
        <xdr:cNvPr id="265" name="テキスト ボックス 264"/>
        <xdr:cNvSpPr txBox="1"/>
      </xdr:nvSpPr>
      <xdr:spPr>
        <a:xfrm>
          <a:off x="1752111" y="161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101206</xdr:rowOff>
    </xdr:from>
    <xdr:to>
      <xdr:col>1</xdr:col>
      <xdr:colOff>485775</xdr:colOff>
      <xdr:row>96</xdr:row>
      <xdr:rowOff>31356</xdr:rowOff>
    </xdr:to>
    <xdr:sp macro="" textlink="">
      <xdr:nvSpPr>
        <xdr:cNvPr id="266" name="円/楕円 265"/>
        <xdr:cNvSpPr/>
      </xdr:nvSpPr>
      <xdr:spPr>
        <a:xfrm>
          <a:off x="1079500" y="16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47883</xdr:rowOff>
    </xdr:from>
    <xdr:ext cx="534377" cy="259045"/>
    <xdr:sp macro="" textlink="">
      <xdr:nvSpPr>
        <xdr:cNvPr id="267" name="テキスト ボックス 266"/>
        <xdr:cNvSpPr txBox="1"/>
      </xdr:nvSpPr>
      <xdr:spPr>
        <a:xfrm>
          <a:off x="863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103444</xdr:rowOff>
    </xdr:from>
    <xdr:to>
      <xdr:col>15</xdr:col>
      <xdr:colOff>180975</xdr:colOff>
      <xdr:row>38</xdr:row>
      <xdr:rowOff>106370</xdr:rowOff>
    </xdr:to>
    <xdr:cxnSp macro="">
      <xdr:nvCxnSpPr>
        <xdr:cNvPr id="294" name="直線コネクタ 293"/>
        <xdr:cNvCxnSpPr/>
      </xdr:nvCxnSpPr>
      <xdr:spPr>
        <a:xfrm>
          <a:off x="9639300" y="661854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102209</xdr:rowOff>
    </xdr:from>
    <xdr:to>
      <xdr:col>14</xdr:col>
      <xdr:colOff>28575</xdr:colOff>
      <xdr:row>38</xdr:row>
      <xdr:rowOff>103444</xdr:rowOff>
    </xdr:to>
    <xdr:cxnSp macro="">
      <xdr:nvCxnSpPr>
        <xdr:cNvPr id="297" name="直線コネクタ 296"/>
        <xdr:cNvCxnSpPr/>
      </xdr:nvCxnSpPr>
      <xdr:spPr>
        <a:xfrm>
          <a:off x="8750300" y="6617309"/>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38745</xdr:rowOff>
    </xdr:from>
    <xdr:to>
      <xdr:col>14</xdr:col>
      <xdr:colOff>79375</xdr:colOff>
      <xdr:row>38</xdr:row>
      <xdr:rowOff>140345</xdr:rowOff>
    </xdr:to>
    <xdr:sp macro="" textlink="">
      <xdr:nvSpPr>
        <xdr:cNvPr id="298" name="フローチャート : 判断 297"/>
        <xdr:cNvSpPr/>
      </xdr:nvSpPr>
      <xdr:spPr>
        <a:xfrm>
          <a:off x="9588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156872</xdr:rowOff>
    </xdr:from>
    <xdr:ext cx="469744" cy="259045"/>
    <xdr:sp macro="" textlink="">
      <xdr:nvSpPr>
        <xdr:cNvPr id="299" name="テキスト ボックス 298"/>
        <xdr:cNvSpPr txBox="1"/>
      </xdr:nvSpPr>
      <xdr:spPr>
        <a:xfrm>
          <a:off x="9404427"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102027</xdr:rowOff>
    </xdr:from>
    <xdr:to>
      <xdr:col>12</xdr:col>
      <xdr:colOff>511175</xdr:colOff>
      <xdr:row>38</xdr:row>
      <xdr:rowOff>102209</xdr:rowOff>
    </xdr:to>
    <xdr:cxnSp macro="">
      <xdr:nvCxnSpPr>
        <xdr:cNvPr id="300" name="直線コネクタ 299"/>
        <xdr:cNvCxnSpPr/>
      </xdr:nvCxnSpPr>
      <xdr:spPr>
        <a:xfrm>
          <a:off x="7861300" y="661712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64719</xdr:rowOff>
    </xdr:from>
    <xdr:to>
      <xdr:col>11</xdr:col>
      <xdr:colOff>307975</xdr:colOff>
      <xdr:row>38</xdr:row>
      <xdr:rowOff>102027</xdr:rowOff>
    </xdr:to>
    <xdr:cxnSp macro="">
      <xdr:nvCxnSpPr>
        <xdr:cNvPr id="303" name="直線コネクタ 302"/>
        <xdr:cNvCxnSpPr/>
      </xdr:nvCxnSpPr>
      <xdr:spPr>
        <a:xfrm>
          <a:off x="6972300" y="6579819"/>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55570</xdr:rowOff>
    </xdr:from>
    <xdr:to>
      <xdr:col>15</xdr:col>
      <xdr:colOff>231775</xdr:colOff>
      <xdr:row>38</xdr:row>
      <xdr:rowOff>157170</xdr:rowOff>
    </xdr:to>
    <xdr:sp macro="" textlink="">
      <xdr:nvSpPr>
        <xdr:cNvPr id="313" name="円/楕円 312"/>
        <xdr:cNvSpPr/>
      </xdr:nvSpPr>
      <xdr:spPr>
        <a:xfrm>
          <a:off x="10426700" y="65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52644</xdr:rowOff>
    </xdr:from>
    <xdr:to>
      <xdr:col>14</xdr:col>
      <xdr:colOff>79375</xdr:colOff>
      <xdr:row>38</xdr:row>
      <xdr:rowOff>154244</xdr:rowOff>
    </xdr:to>
    <xdr:sp macro="" textlink="">
      <xdr:nvSpPr>
        <xdr:cNvPr id="315" name="円/楕円 314"/>
        <xdr:cNvSpPr/>
      </xdr:nvSpPr>
      <xdr:spPr>
        <a:xfrm>
          <a:off x="9588500" y="6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145371</xdr:rowOff>
    </xdr:from>
    <xdr:ext cx="378565" cy="259045"/>
    <xdr:sp macro="" textlink="">
      <xdr:nvSpPr>
        <xdr:cNvPr id="316" name="テキスト ボックス 315"/>
        <xdr:cNvSpPr txBox="1"/>
      </xdr:nvSpPr>
      <xdr:spPr>
        <a:xfrm>
          <a:off x="9450017" y="6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51409</xdr:rowOff>
    </xdr:from>
    <xdr:to>
      <xdr:col>12</xdr:col>
      <xdr:colOff>561975</xdr:colOff>
      <xdr:row>38</xdr:row>
      <xdr:rowOff>153009</xdr:rowOff>
    </xdr:to>
    <xdr:sp macro="" textlink="">
      <xdr:nvSpPr>
        <xdr:cNvPr id="317" name="円/楕円 316"/>
        <xdr:cNvSpPr/>
      </xdr:nvSpPr>
      <xdr:spPr>
        <a:xfrm>
          <a:off x="8699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144136</xdr:rowOff>
    </xdr:from>
    <xdr:ext cx="378565" cy="259045"/>
    <xdr:sp macro="" textlink="">
      <xdr:nvSpPr>
        <xdr:cNvPr id="318" name="テキスト ボックス 317"/>
        <xdr:cNvSpPr txBox="1"/>
      </xdr:nvSpPr>
      <xdr:spPr>
        <a:xfrm>
          <a:off x="8561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51227</xdr:rowOff>
    </xdr:from>
    <xdr:to>
      <xdr:col>11</xdr:col>
      <xdr:colOff>358775</xdr:colOff>
      <xdr:row>38</xdr:row>
      <xdr:rowOff>152827</xdr:rowOff>
    </xdr:to>
    <xdr:sp macro="" textlink="">
      <xdr:nvSpPr>
        <xdr:cNvPr id="319" name="円/楕円 318"/>
        <xdr:cNvSpPr/>
      </xdr:nvSpPr>
      <xdr:spPr>
        <a:xfrm>
          <a:off x="7810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143954</xdr:rowOff>
    </xdr:from>
    <xdr:ext cx="378565" cy="259045"/>
    <xdr:sp macro="" textlink="">
      <xdr:nvSpPr>
        <xdr:cNvPr id="320" name="テキスト ボックス 319"/>
        <xdr:cNvSpPr txBox="1"/>
      </xdr:nvSpPr>
      <xdr:spPr>
        <a:xfrm>
          <a:off x="7672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13919</xdr:rowOff>
    </xdr:from>
    <xdr:to>
      <xdr:col>10</xdr:col>
      <xdr:colOff>155575</xdr:colOff>
      <xdr:row>38</xdr:row>
      <xdr:rowOff>115519</xdr:rowOff>
    </xdr:to>
    <xdr:sp macro="" textlink="">
      <xdr:nvSpPr>
        <xdr:cNvPr id="321" name="円/楕円 320"/>
        <xdr:cNvSpPr/>
      </xdr:nvSpPr>
      <xdr:spPr>
        <a:xfrm>
          <a:off x="6921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106646</xdr:rowOff>
    </xdr:from>
    <xdr:ext cx="469744" cy="259045"/>
    <xdr:sp macro="" textlink="">
      <xdr:nvSpPr>
        <xdr:cNvPr id="322" name="テキスト ボックス 321"/>
        <xdr:cNvSpPr txBox="1"/>
      </xdr:nvSpPr>
      <xdr:spPr>
        <a:xfrm>
          <a:off x="6737427"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77987</xdr:rowOff>
    </xdr:from>
    <xdr:to>
      <xdr:col>15</xdr:col>
      <xdr:colOff>180975</xdr:colOff>
      <xdr:row>58</xdr:row>
      <xdr:rowOff>82897</xdr:rowOff>
    </xdr:to>
    <xdr:cxnSp macro="">
      <xdr:nvCxnSpPr>
        <xdr:cNvPr id="349" name="直線コネクタ 348"/>
        <xdr:cNvCxnSpPr/>
      </xdr:nvCxnSpPr>
      <xdr:spPr>
        <a:xfrm flipV="1">
          <a:off x="9639300" y="10022087"/>
          <a:ext cx="8382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74476</xdr:rowOff>
    </xdr:from>
    <xdr:to>
      <xdr:col>14</xdr:col>
      <xdr:colOff>28575</xdr:colOff>
      <xdr:row>58</xdr:row>
      <xdr:rowOff>82897</xdr:rowOff>
    </xdr:to>
    <xdr:cxnSp macro="">
      <xdr:nvCxnSpPr>
        <xdr:cNvPr id="352" name="直線コネクタ 351"/>
        <xdr:cNvCxnSpPr/>
      </xdr:nvCxnSpPr>
      <xdr:spPr>
        <a:xfrm>
          <a:off x="8750300" y="10018576"/>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158687</xdr:rowOff>
    </xdr:from>
    <xdr:to>
      <xdr:col>14</xdr:col>
      <xdr:colOff>79375</xdr:colOff>
      <xdr:row>58</xdr:row>
      <xdr:rowOff>88837</xdr:rowOff>
    </xdr:to>
    <xdr:sp macro="" textlink="">
      <xdr:nvSpPr>
        <xdr:cNvPr id="353" name="フローチャート : 判断 352"/>
        <xdr:cNvSpPr/>
      </xdr:nvSpPr>
      <xdr:spPr>
        <a:xfrm>
          <a:off x="9588500" y="99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105364</xdr:rowOff>
    </xdr:from>
    <xdr:ext cx="534377" cy="259045"/>
    <xdr:sp macro="" textlink="">
      <xdr:nvSpPr>
        <xdr:cNvPr id="354" name="テキスト ボックス 353"/>
        <xdr:cNvSpPr txBox="1"/>
      </xdr:nvSpPr>
      <xdr:spPr>
        <a:xfrm>
          <a:off x="9372111" y="97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74476</xdr:rowOff>
    </xdr:from>
    <xdr:to>
      <xdr:col>12</xdr:col>
      <xdr:colOff>511175</xdr:colOff>
      <xdr:row>58</xdr:row>
      <xdr:rowOff>82605</xdr:rowOff>
    </xdr:to>
    <xdr:cxnSp macro="">
      <xdr:nvCxnSpPr>
        <xdr:cNvPr id="355" name="直線コネクタ 354"/>
        <xdr:cNvCxnSpPr/>
      </xdr:nvCxnSpPr>
      <xdr:spPr>
        <a:xfrm flipV="1">
          <a:off x="7861300" y="10018576"/>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82586</xdr:rowOff>
    </xdr:from>
    <xdr:to>
      <xdr:col>11</xdr:col>
      <xdr:colOff>307975</xdr:colOff>
      <xdr:row>58</xdr:row>
      <xdr:rowOff>82605</xdr:rowOff>
    </xdr:to>
    <xdr:cxnSp macro="">
      <xdr:nvCxnSpPr>
        <xdr:cNvPr id="358" name="直線コネクタ 357"/>
        <xdr:cNvCxnSpPr/>
      </xdr:nvCxnSpPr>
      <xdr:spPr>
        <a:xfrm>
          <a:off x="6972300" y="10026686"/>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27187</xdr:rowOff>
    </xdr:from>
    <xdr:to>
      <xdr:col>15</xdr:col>
      <xdr:colOff>231775</xdr:colOff>
      <xdr:row>58</xdr:row>
      <xdr:rowOff>128787</xdr:rowOff>
    </xdr:to>
    <xdr:sp macro="" textlink="">
      <xdr:nvSpPr>
        <xdr:cNvPr id="368" name="円/楕円 367"/>
        <xdr:cNvSpPr/>
      </xdr:nvSpPr>
      <xdr:spPr>
        <a:xfrm>
          <a:off x="10426700" y="997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158014</xdr:rowOff>
    </xdr:from>
    <xdr:ext cx="534377" cy="259045"/>
    <xdr:sp macro="" textlink="">
      <xdr:nvSpPr>
        <xdr:cNvPr id="369" name="農林水産業費該当値テキスト"/>
        <xdr:cNvSpPr txBox="1"/>
      </xdr:nvSpPr>
      <xdr:spPr>
        <a:xfrm>
          <a:off x="10528300" y="97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32097</xdr:rowOff>
    </xdr:from>
    <xdr:to>
      <xdr:col>14</xdr:col>
      <xdr:colOff>79375</xdr:colOff>
      <xdr:row>58</xdr:row>
      <xdr:rowOff>133697</xdr:rowOff>
    </xdr:to>
    <xdr:sp macro="" textlink="">
      <xdr:nvSpPr>
        <xdr:cNvPr id="370" name="円/楕円 369"/>
        <xdr:cNvSpPr/>
      </xdr:nvSpPr>
      <xdr:spPr>
        <a:xfrm>
          <a:off x="9588500" y="99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124824</xdr:rowOff>
    </xdr:from>
    <xdr:ext cx="534377" cy="259045"/>
    <xdr:sp macro="" textlink="">
      <xdr:nvSpPr>
        <xdr:cNvPr id="371" name="テキスト ボックス 370"/>
        <xdr:cNvSpPr txBox="1"/>
      </xdr:nvSpPr>
      <xdr:spPr>
        <a:xfrm>
          <a:off x="9372111" y="10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23676</xdr:rowOff>
    </xdr:from>
    <xdr:to>
      <xdr:col>12</xdr:col>
      <xdr:colOff>561975</xdr:colOff>
      <xdr:row>58</xdr:row>
      <xdr:rowOff>125276</xdr:rowOff>
    </xdr:to>
    <xdr:sp macro="" textlink="">
      <xdr:nvSpPr>
        <xdr:cNvPr id="372" name="円/楕円 371"/>
        <xdr:cNvSpPr/>
      </xdr:nvSpPr>
      <xdr:spPr>
        <a:xfrm>
          <a:off x="8699500" y="99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116403</xdr:rowOff>
    </xdr:from>
    <xdr:ext cx="534377" cy="259045"/>
    <xdr:sp macro="" textlink="">
      <xdr:nvSpPr>
        <xdr:cNvPr id="373" name="テキスト ボックス 372"/>
        <xdr:cNvSpPr txBox="1"/>
      </xdr:nvSpPr>
      <xdr:spPr>
        <a:xfrm>
          <a:off x="8483111" y="100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31805</xdr:rowOff>
    </xdr:from>
    <xdr:to>
      <xdr:col>11</xdr:col>
      <xdr:colOff>358775</xdr:colOff>
      <xdr:row>58</xdr:row>
      <xdr:rowOff>133405</xdr:rowOff>
    </xdr:to>
    <xdr:sp macro="" textlink="">
      <xdr:nvSpPr>
        <xdr:cNvPr id="374" name="円/楕円 373"/>
        <xdr:cNvSpPr/>
      </xdr:nvSpPr>
      <xdr:spPr>
        <a:xfrm>
          <a:off x="7810500" y="997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124532</xdr:rowOff>
    </xdr:from>
    <xdr:ext cx="534377" cy="259045"/>
    <xdr:sp macro="" textlink="">
      <xdr:nvSpPr>
        <xdr:cNvPr id="375" name="テキスト ボックス 374"/>
        <xdr:cNvSpPr txBox="1"/>
      </xdr:nvSpPr>
      <xdr:spPr>
        <a:xfrm>
          <a:off x="7594111" y="100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31786</xdr:rowOff>
    </xdr:from>
    <xdr:to>
      <xdr:col>10</xdr:col>
      <xdr:colOff>155575</xdr:colOff>
      <xdr:row>58</xdr:row>
      <xdr:rowOff>133386</xdr:rowOff>
    </xdr:to>
    <xdr:sp macro="" textlink="">
      <xdr:nvSpPr>
        <xdr:cNvPr id="376" name="円/楕円 375"/>
        <xdr:cNvSpPr/>
      </xdr:nvSpPr>
      <xdr:spPr>
        <a:xfrm>
          <a:off x="6921500" y="99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124513</xdr:rowOff>
    </xdr:from>
    <xdr:ext cx="534377" cy="259045"/>
    <xdr:sp macro="" textlink="">
      <xdr:nvSpPr>
        <xdr:cNvPr id="377" name="テキスト ボックス 376"/>
        <xdr:cNvSpPr txBox="1"/>
      </xdr:nvSpPr>
      <xdr:spPr>
        <a:xfrm>
          <a:off x="6705111" y="100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143174</xdr:rowOff>
    </xdr:from>
    <xdr:to>
      <xdr:col>15</xdr:col>
      <xdr:colOff>180975</xdr:colOff>
      <xdr:row>77</xdr:row>
      <xdr:rowOff>165326</xdr:rowOff>
    </xdr:to>
    <xdr:cxnSp macro="">
      <xdr:nvCxnSpPr>
        <xdr:cNvPr id="404" name="直線コネクタ 403"/>
        <xdr:cNvCxnSpPr/>
      </xdr:nvCxnSpPr>
      <xdr:spPr>
        <a:xfrm>
          <a:off x="9639300" y="13344824"/>
          <a:ext cx="8382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143174</xdr:rowOff>
    </xdr:from>
    <xdr:to>
      <xdr:col>14</xdr:col>
      <xdr:colOff>28575</xdr:colOff>
      <xdr:row>77</xdr:row>
      <xdr:rowOff>151679</xdr:rowOff>
    </xdr:to>
    <xdr:cxnSp macro="">
      <xdr:nvCxnSpPr>
        <xdr:cNvPr id="407" name="直線コネクタ 406"/>
        <xdr:cNvCxnSpPr/>
      </xdr:nvCxnSpPr>
      <xdr:spPr>
        <a:xfrm flipV="1">
          <a:off x="8750300" y="1334482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112926</xdr:rowOff>
    </xdr:from>
    <xdr:to>
      <xdr:col>14</xdr:col>
      <xdr:colOff>79375</xdr:colOff>
      <xdr:row>77</xdr:row>
      <xdr:rowOff>43076</xdr:rowOff>
    </xdr:to>
    <xdr:sp macro="" textlink="">
      <xdr:nvSpPr>
        <xdr:cNvPr id="408" name="フローチャート : 判断 407"/>
        <xdr:cNvSpPr/>
      </xdr:nvSpPr>
      <xdr:spPr>
        <a:xfrm>
          <a:off x="9588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59603</xdr:rowOff>
    </xdr:from>
    <xdr:ext cx="534377" cy="259045"/>
    <xdr:sp macro="" textlink="">
      <xdr:nvSpPr>
        <xdr:cNvPr id="409" name="テキスト ボックス 408"/>
        <xdr:cNvSpPr txBox="1"/>
      </xdr:nvSpPr>
      <xdr:spPr>
        <a:xfrm>
          <a:off x="9372111" y="1291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150261</xdr:rowOff>
    </xdr:from>
    <xdr:to>
      <xdr:col>12</xdr:col>
      <xdr:colOff>511175</xdr:colOff>
      <xdr:row>77</xdr:row>
      <xdr:rowOff>151679</xdr:rowOff>
    </xdr:to>
    <xdr:cxnSp macro="">
      <xdr:nvCxnSpPr>
        <xdr:cNvPr id="410" name="直線コネクタ 409"/>
        <xdr:cNvCxnSpPr/>
      </xdr:nvCxnSpPr>
      <xdr:spPr>
        <a:xfrm>
          <a:off x="7861300" y="1335191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150261</xdr:rowOff>
    </xdr:from>
    <xdr:to>
      <xdr:col>11</xdr:col>
      <xdr:colOff>307975</xdr:colOff>
      <xdr:row>78</xdr:row>
      <xdr:rowOff>14474</xdr:rowOff>
    </xdr:to>
    <xdr:cxnSp macro="">
      <xdr:nvCxnSpPr>
        <xdr:cNvPr id="413" name="直線コネクタ 412"/>
        <xdr:cNvCxnSpPr/>
      </xdr:nvCxnSpPr>
      <xdr:spPr>
        <a:xfrm flipV="1">
          <a:off x="6972300" y="13351911"/>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114526</xdr:rowOff>
    </xdr:from>
    <xdr:to>
      <xdr:col>15</xdr:col>
      <xdr:colOff>231775</xdr:colOff>
      <xdr:row>78</xdr:row>
      <xdr:rowOff>44676</xdr:rowOff>
    </xdr:to>
    <xdr:sp macro="" textlink="">
      <xdr:nvSpPr>
        <xdr:cNvPr id="423" name="円/楕円 422"/>
        <xdr:cNvSpPr/>
      </xdr:nvSpPr>
      <xdr:spPr>
        <a:xfrm>
          <a:off x="10426700" y="133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29453</xdr:rowOff>
    </xdr:from>
    <xdr:ext cx="469744" cy="259045"/>
    <xdr:sp macro="" textlink="">
      <xdr:nvSpPr>
        <xdr:cNvPr id="424" name="商工費該当値テキスト"/>
        <xdr:cNvSpPr txBox="1"/>
      </xdr:nvSpPr>
      <xdr:spPr>
        <a:xfrm>
          <a:off x="10528300" y="1323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92374</xdr:rowOff>
    </xdr:from>
    <xdr:to>
      <xdr:col>14</xdr:col>
      <xdr:colOff>79375</xdr:colOff>
      <xdr:row>78</xdr:row>
      <xdr:rowOff>22524</xdr:rowOff>
    </xdr:to>
    <xdr:sp macro="" textlink="">
      <xdr:nvSpPr>
        <xdr:cNvPr id="425" name="円/楕円 424"/>
        <xdr:cNvSpPr/>
      </xdr:nvSpPr>
      <xdr:spPr>
        <a:xfrm>
          <a:off x="9588500" y="132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13651</xdr:rowOff>
    </xdr:from>
    <xdr:ext cx="469744" cy="259045"/>
    <xdr:sp macro="" textlink="">
      <xdr:nvSpPr>
        <xdr:cNvPr id="426" name="テキスト ボックス 425"/>
        <xdr:cNvSpPr txBox="1"/>
      </xdr:nvSpPr>
      <xdr:spPr>
        <a:xfrm>
          <a:off x="9404427" y="133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100879</xdr:rowOff>
    </xdr:from>
    <xdr:to>
      <xdr:col>12</xdr:col>
      <xdr:colOff>561975</xdr:colOff>
      <xdr:row>78</xdr:row>
      <xdr:rowOff>31029</xdr:rowOff>
    </xdr:to>
    <xdr:sp macro="" textlink="">
      <xdr:nvSpPr>
        <xdr:cNvPr id="427" name="円/楕円 426"/>
        <xdr:cNvSpPr/>
      </xdr:nvSpPr>
      <xdr:spPr>
        <a:xfrm>
          <a:off x="8699500" y="133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22156</xdr:rowOff>
    </xdr:from>
    <xdr:ext cx="469744" cy="259045"/>
    <xdr:sp macro="" textlink="">
      <xdr:nvSpPr>
        <xdr:cNvPr id="428" name="テキスト ボックス 427"/>
        <xdr:cNvSpPr txBox="1"/>
      </xdr:nvSpPr>
      <xdr:spPr>
        <a:xfrm>
          <a:off x="8515427" y="133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99461</xdr:rowOff>
    </xdr:from>
    <xdr:to>
      <xdr:col>11</xdr:col>
      <xdr:colOff>358775</xdr:colOff>
      <xdr:row>78</xdr:row>
      <xdr:rowOff>29611</xdr:rowOff>
    </xdr:to>
    <xdr:sp macro="" textlink="">
      <xdr:nvSpPr>
        <xdr:cNvPr id="429" name="円/楕円 428"/>
        <xdr:cNvSpPr/>
      </xdr:nvSpPr>
      <xdr:spPr>
        <a:xfrm>
          <a:off x="7810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20738</xdr:rowOff>
    </xdr:from>
    <xdr:ext cx="469744" cy="259045"/>
    <xdr:sp macro="" textlink="">
      <xdr:nvSpPr>
        <xdr:cNvPr id="430" name="テキスト ボックス 429"/>
        <xdr:cNvSpPr txBox="1"/>
      </xdr:nvSpPr>
      <xdr:spPr>
        <a:xfrm>
          <a:off x="7626427"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135124</xdr:rowOff>
    </xdr:from>
    <xdr:to>
      <xdr:col>10</xdr:col>
      <xdr:colOff>155575</xdr:colOff>
      <xdr:row>78</xdr:row>
      <xdr:rowOff>65274</xdr:rowOff>
    </xdr:to>
    <xdr:sp macro="" textlink="">
      <xdr:nvSpPr>
        <xdr:cNvPr id="431" name="円/楕円 430"/>
        <xdr:cNvSpPr/>
      </xdr:nvSpPr>
      <xdr:spPr>
        <a:xfrm>
          <a:off x="6921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56401</xdr:rowOff>
    </xdr:from>
    <xdr:ext cx="469744" cy="259045"/>
    <xdr:sp macro="" textlink="">
      <xdr:nvSpPr>
        <xdr:cNvPr id="432" name="テキスト ボックス 431"/>
        <xdr:cNvSpPr txBox="1"/>
      </xdr:nvSpPr>
      <xdr:spPr>
        <a:xfrm>
          <a:off x="6737427" y="1342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153068</xdr:rowOff>
    </xdr:from>
    <xdr:to>
      <xdr:col>15</xdr:col>
      <xdr:colOff>180975</xdr:colOff>
      <xdr:row>98</xdr:row>
      <xdr:rowOff>164795</xdr:rowOff>
    </xdr:to>
    <xdr:cxnSp macro="">
      <xdr:nvCxnSpPr>
        <xdr:cNvPr id="461" name="直線コネクタ 460"/>
        <xdr:cNvCxnSpPr/>
      </xdr:nvCxnSpPr>
      <xdr:spPr>
        <a:xfrm>
          <a:off x="9639300" y="16955168"/>
          <a:ext cx="8382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153068</xdr:rowOff>
    </xdr:from>
    <xdr:to>
      <xdr:col>14</xdr:col>
      <xdr:colOff>28575</xdr:colOff>
      <xdr:row>99</xdr:row>
      <xdr:rowOff>2851</xdr:rowOff>
    </xdr:to>
    <xdr:cxnSp macro="">
      <xdr:nvCxnSpPr>
        <xdr:cNvPr id="464" name="直線コネクタ 463"/>
        <xdr:cNvCxnSpPr/>
      </xdr:nvCxnSpPr>
      <xdr:spPr>
        <a:xfrm flipV="1">
          <a:off x="8750300" y="16955168"/>
          <a:ext cx="889000" cy="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106747</xdr:rowOff>
    </xdr:from>
    <xdr:to>
      <xdr:col>14</xdr:col>
      <xdr:colOff>79375</xdr:colOff>
      <xdr:row>99</xdr:row>
      <xdr:rowOff>36897</xdr:rowOff>
    </xdr:to>
    <xdr:sp macro="" textlink="">
      <xdr:nvSpPr>
        <xdr:cNvPr id="465" name="フローチャート : 判断 464"/>
        <xdr:cNvSpPr/>
      </xdr:nvSpPr>
      <xdr:spPr>
        <a:xfrm>
          <a:off x="9588500" y="1690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28024</xdr:rowOff>
    </xdr:from>
    <xdr:ext cx="534377" cy="259045"/>
    <xdr:sp macro="" textlink="">
      <xdr:nvSpPr>
        <xdr:cNvPr id="466" name="テキスト ボックス 465"/>
        <xdr:cNvSpPr txBox="1"/>
      </xdr:nvSpPr>
      <xdr:spPr>
        <a:xfrm>
          <a:off x="9372111" y="170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158173</xdr:rowOff>
    </xdr:from>
    <xdr:to>
      <xdr:col>12</xdr:col>
      <xdr:colOff>511175</xdr:colOff>
      <xdr:row>99</xdr:row>
      <xdr:rowOff>2851</xdr:rowOff>
    </xdr:to>
    <xdr:cxnSp macro="">
      <xdr:nvCxnSpPr>
        <xdr:cNvPr id="467" name="直線コネクタ 466"/>
        <xdr:cNvCxnSpPr/>
      </xdr:nvCxnSpPr>
      <xdr:spPr>
        <a:xfrm>
          <a:off x="7861300" y="16960273"/>
          <a:ext cx="889000" cy="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149101</xdr:rowOff>
    </xdr:from>
    <xdr:to>
      <xdr:col>11</xdr:col>
      <xdr:colOff>307975</xdr:colOff>
      <xdr:row>98</xdr:row>
      <xdr:rowOff>158173</xdr:rowOff>
    </xdr:to>
    <xdr:cxnSp macro="">
      <xdr:nvCxnSpPr>
        <xdr:cNvPr id="470" name="直線コネクタ 469"/>
        <xdr:cNvCxnSpPr/>
      </xdr:nvCxnSpPr>
      <xdr:spPr>
        <a:xfrm>
          <a:off x="6972300" y="16951201"/>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113995</xdr:rowOff>
    </xdr:from>
    <xdr:to>
      <xdr:col>15</xdr:col>
      <xdr:colOff>231775</xdr:colOff>
      <xdr:row>99</xdr:row>
      <xdr:rowOff>44145</xdr:rowOff>
    </xdr:to>
    <xdr:sp macro="" textlink="">
      <xdr:nvSpPr>
        <xdr:cNvPr id="480" name="円/楕円 479"/>
        <xdr:cNvSpPr/>
      </xdr:nvSpPr>
      <xdr:spPr>
        <a:xfrm>
          <a:off x="10426700" y="169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86790</xdr:rowOff>
    </xdr:from>
    <xdr:ext cx="534377" cy="259045"/>
    <xdr:sp macro="" textlink="">
      <xdr:nvSpPr>
        <xdr:cNvPr id="481" name="土木費該当値テキスト"/>
        <xdr:cNvSpPr txBox="1"/>
      </xdr:nvSpPr>
      <xdr:spPr>
        <a:xfrm>
          <a:off x="10528300" y="168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102268</xdr:rowOff>
    </xdr:from>
    <xdr:to>
      <xdr:col>14</xdr:col>
      <xdr:colOff>79375</xdr:colOff>
      <xdr:row>99</xdr:row>
      <xdr:rowOff>32418</xdr:rowOff>
    </xdr:to>
    <xdr:sp macro="" textlink="">
      <xdr:nvSpPr>
        <xdr:cNvPr id="482" name="円/楕円 481"/>
        <xdr:cNvSpPr/>
      </xdr:nvSpPr>
      <xdr:spPr>
        <a:xfrm>
          <a:off x="9588500" y="169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48945</xdr:rowOff>
    </xdr:from>
    <xdr:ext cx="534377" cy="259045"/>
    <xdr:sp macro="" textlink="">
      <xdr:nvSpPr>
        <xdr:cNvPr id="483" name="テキスト ボックス 482"/>
        <xdr:cNvSpPr txBox="1"/>
      </xdr:nvSpPr>
      <xdr:spPr>
        <a:xfrm>
          <a:off x="9372111" y="166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123501</xdr:rowOff>
    </xdr:from>
    <xdr:to>
      <xdr:col>12</xdr:col>
      <xdr:colOff>561975</xdr:colOff>
      <xdr:row>99</xdr:row>
      <xdr:rowOff>53651</xdr:rowOff>
    </xdr:to>
    <xdr:sp macro="" textlink="">
      <xdr:nvSpPr>
        <xdr:cNvPr id="484" name="円/楕円 483"/>
        <xdr:cNvSpPr/>
      </xdr:nvSpPr>
      <xdr:spPr>
        <a:xfrm>
          <a:off x="8699500" y="169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44778</xdr:rowOff>
    </xdr:from>
    <xdr:ext cx="534377" cy="259045"/>
    <xdr:sp macro="" textlink="">
      <xdr:nvSpPr>
        <xdr:cNvPr id="485" name="テキスト ボックス 484"/>
        <xdr:cNvSpPr txBox="1"/>
      </xdr:nvSpPr>
      <xdr:spPr>
        <a:xfrm>
          <a:off x="8483111" y="170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107373</xdr:rowOff>
    </xdr:from>
    <xdr:to>
      <xdr:col>11</xdr:col>
      <xdr:colOff>358775</xdr:colOff>
      <xdr:row>99</xdr:row>
      <xdr:rowOff>37523</xdr:rowOff>
    </xdr:to>
    <xdr:sp macro="" textlink="">
      <xdr:nvSpPr>
        <xdr:cNvPr id="486" name="円/楕円 485"/>
        <xdr:cNvSpPr/>
      </xdr:nvSpPr>
      <xdr:spPr>
        <a:xfrm>
          <a:off x="7810500" y="169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28650</xdr:rowOff>
    </xdr:from>
    <xdr:ext cx="534377" cy="259045"/>
    <xdr:sp macro="" textlink="">
      <xdr:nvSpPr>
        <xdr:cNvPr id="487" name="テキスト ボックス 486"/>
        <xdr:cNvSpPr txBox="1"/>
      </xdr:nvSpPr>
      <xdr:spPr>
        <a:xfrm>
          <a:off x="7594111" y="170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98301</xdr:rowOff>
    </xdr:from>
    <xdr:to>
      <xdr:col>10</xdr:col>
      <xdr:colOff>155575</xdr:colOff>
      <xdr:row>99</xdr:row>
      <xdr:rowOff>28451</xdr:rowOff>
    </xdr:to>
    <xdr:sp macro="" textlink="">
      <xdr:nvSpPr>
        <xdr:cNvPr id="488" name="円/楕円 487"/>
        <xdr:cNvSpPr/>
      </xdr:nvSpPr>
      <xdr:spPr>
        <a:xfrm>
          <a:off x="6921500" y="169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44978</xdr:rowOff>
    </xdr:from>
    <xdr:ext cx="534377" cy="259045"/>
    <xdr:sp macro="" textlink="">
      <xdr:nvSpPr>
        <xdr:cNvPr id="489" name="テキスト ボックス 488"/>
        <xdr:cNvSpPr txBox="1"/>
      </xdr:nvSpPr>
      <xdr:spPr>
        <a:xfrm>
          <a:off x="6705111" y="1667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2403</xdr:rowOff>
    </xdr:from>
    <xdr:to>
      <xdr:col>23</xdr:col>
      <xdr:colOff>517525</xdr:colOff>
      <xdr:row>36</xdr:row>
      <xdr:rowOff>17399</xdr:rowOff>
    </xdr:to>
    <xdr:cxnSp macro="">
      <xdr:nvCxnSpPr>
        <xdr:cNvPr id="517" name="直線コネクタ 516"/>
        <xdr:cNvCxnSpPr/>
      </xdr:nvCxnSpPr>
      <xdr:spPr>
        <a:xfrm flipV="1">
          <a:off x="15481300" y="6174603"/>
          <a:ext cx="8382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124109</xdr:rowOff>
    </xdr:from>
    <xdr:to>
      <xdr:col>22</xdr:col>
      <xdr:colOff>365125</xdr:colOff>
      <xdr:row>36</xdr:row>
      <xdr:rowOff>17399</xdr:rowOff>
    </xdr:to>
    <xdr:cxnSp macro="">
      <xdr:nvCxnSpPr>
        <xdr:cNvPr id="520" name="直線コネクタ 519"/>
        <xdr:cNvCxnSpPr/>
      </xdr:nvCxnSpPr>
      <xdr:spPr>
        <a:xfrm>
          <a:off x="14592300" y="5439059"/>
          <a:ext cx="889000" cy="75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102159</xdr:rowOff>
    </xdr:from>
    <xdr:to>
      <xdr:col>22</xdr:col>
      <xdr:colOff>415925</xdr:colOff>
      <xdr:row>36</xdr:row>
      <xdr:rowOff>32309</xdr:rowOff>
    </xdr:to>
    <xdr:sp macro="" textlink="">
      <xdr:nvSpPr>
        <xdr:cNvPr id="521" name="フローチャート : 判断 520"/>
        <xdr:cNvSpPr/>
      </xdr:nvSpPr>
      <xdr:spPr>
        <a:xfrm>
          <a:off x="15430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48836</xdr:rowOff>
    </xdr:from>
    <xdr:ext cx="534377" cy="259045"/>
    <xdr:sp macro="" textlink="">
      <xdr:nvSpPr>
        <xdr:cNvPr id="522" name="テキスト ボックス 521"/>
        <xdr:cNvSpPr txBox="1"/>
      </xdr:nvSpPr>
      <xdr:spPr>
        <a:xfrm>
          <a:off x="15214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20,960</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124109</xdr:rowOff>
    </xdr:from>
    <xdr:to>
      <xdr:col>21</xdr:col>
      <xdr:colOff>161925</xdr:colOff>
      <xdr:row>35</xdr:row>
      <xdr:rowOff>60787</xdr:rowOff>
    </xdr:to>
    <xdr:cxnSp macro="">
      <xdr:nvCxnSpPr>
        <xdr:cNvPr id="523" name="直線コネクタ 522"/>
        <xdr:cNvCxnSpPr/>
      </xdr:nvCxnSpPr>
      <xdr:spPr>
        <a:xfrm flipV="1">
          <a:off x="13703300" y="5439059"/>
          <a:ext cx="889000" cy="6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72996</xdr:rowOff>
    </xdr:from>
    <xdr:ext cx="534377" cy="259045"/>
    <xdr:sp macro="" textlink="">
      <xdr:nvSpPr>
        <xdr:cNvPr id="525" name="テキスト ボックス 524"/>
        <xdr:cNvSpPr txBox="1"/>
      </xdr:nvSpPr>
      <xdr:spPr>
        <a:xfrm>
          <a:off x="14325111" y="62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60787</xdr:rowOff>
    </xdr:from>
    <xdr:to>
      <xdr:col>19</xdr:col>
      <xdr:colOff>644525</xdr:colOff>
      <xdr:row>36</xdr:row>
      <xdr:rowOff>14793</xdr:rowOff>
    </xdr:to>
    <xdr:cxnSp macro="">
      <xdr:nvCxnSpPr>
        <xdr:cNvPr id="526" name="直線コネクタ 525"/>
        <xdr:cNvCxnSpPr/>
      </xdr:nvCxnSpPr>
      <xdr:spPr>
        <a:xfrm flipV="1">
          <a:off x="12814300" y="6061537"/>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123053</xdr:rowOff>
    </xdr:from>
    <xdr:to>
      <xdr:col>23</xdr:col>
      <xdr:colOff>568325</xdr:colOff>
      <xdr:row>36</xdr:row>
      <xdr:rowOff>53203</xdr:rowOff>
    </xdr:to>
    <xdr:sp macro="" textlink="">
      <xdr:nvSpPr>
        <xdr:cNvPr id="536" name="円/楕円 535"/>
        <xdr:cNvSpPr/>
      </xdr:nvSpPr>
      <xdr:spPr>
        <a:xfrm>
          <a:off x="16268700" y="61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145930</xdr:rowOff>
    </xdr:from>
    <xdr:ext cx="534377" cy="259045"/>
    <xdr:sp macro="" textlink="">
      <xdr:nvSpPr>
        <xdr:cNvPr id="537" name="消防費該当値テキスト"/>
        <xdr:cNvSpPr txBox="1"/>
      </xdr:nvSpPr>
      <xdr:spPr>
        <a:xfrm>
          <a:off x="16370300" y="59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138049</xdr:rowOff>
    </xdr:from>
    <xdr:to>
      <xdr:col>22</xdr:col>
      <xdr:colOff>415925</xdr:colOff>
      <xdr:row>36</xdr:row>
      <xdr:rowOff>68199</xdr:rowOff>
    </xdr:to>
    <xdr:sp macro="" textlink="">
      <xdr:nvSpPr>
        <xdr:cNvPr id="538" name="円/楕円 537"/>
        <xdr:cNvSpPr/>
      </xdr:nvSpPr>
      <xdr:spPr>
        <a:xfrm>
          <a:off x="15430500" y="61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59326</xdr:rowOff>
    </xdr:from>
    <xdr:ext cx="534377" cy="259045"/>
    <xdr:sp macro="" textlink="">
      <xdr:nvSpPr>
        <xdr:cNvPr id="539" name="テキスト ボックス 538"/>
        <xdr:cNvSpPr txBox="1"/>
      </xdr:nvSpPr>
      <xdr:spPr>
        <a:xfrm>
          <a:off x="15214111" y="62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73309</xdr:rowOff>
    </xdr:from>
    <xdr:to>
      <xdr:col>21</xdr:col>
      <xdr:colOff>212725</xdr:colOff>
      <xdr:row>32</xdr:row>
      <xdr:rowOff>3459</xdr:rowOff>
    </xdr:to>
    <xdr:sp macro="" textlink="">
      <xdr:nvSpPr>
        <xdr:cNvPr id="540" name="円/楕円 539"/>
        <xdr:cNvSpPr/>
      </xdr:nvSpPr>
      <xdr:spPr>
        <a:xfrm>
          <a:off x="14541500" y="538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19986</xdr:rowOff>
    </xdr:from>
    <xdr:ext cx="534377" cy="259045"/>
    <xdr:sp macro="" textlink="">
      <xdr:nvSpPr>
        <xdr:cNvPr id="541" name="テキスト ボックス 540"/>
        <xdr:cNvSpPr txBox="1"/>
      </xdr:nvSpPr>
      <xdr:spPr>
        <a:xfrm>
          <a:off x="14325111" y="51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9987</xdr:rowOff>
    </xdr:from>
    <xdr:to>
      <xdr:col>20</xdr:col>
      <xdr:colOff>9525</xdr:colOff>
      <xdr:row>35</xdr:row>
      <xdr:rowOff>111587</xdr:rowOff>
    </xdr:to>
    <xdr:sp macro="" textlink="">
      <xdr:nvSpPr>
        <xdr:cNvPr id="542" name="円/楕円 541"/>
        <xdr:cNvSpPr/>
      </xdr:nvSpPr>
      <xdr:spPr>
        <a:xfrm>
          <a:off x="13652500" y="60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128114</xdr:rowOff>
    </xdr:from>
    <xdr:ext cx="534377" cy="259045"/>
    <xdr:sp macro="" textlink="">
      <xdr:nvSpPr>
        <xdr:cNvPr id="543" name="テキスト ボックス 542"/>
        <xdr:cNvSpPr txBox="1"/>
      </xdr:nvSpPr>
      <xdr:spPr>
        <a:xfrm>
          <a:off x="13436111" y="57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135443</xdr:rowOff>
    </xdr:from>
    <xdr:to>
      <xdr:col>18</xdr:col>
      <xdr:colOff>492125</xdr:colOff>
      <xdr:row>36</xdr:row>
      <xdr:rowOff>65593</xdr:rowOff>
    </xdr:to>
    <xdr:sp macro="" textlink="">
      <xdr:nvSpPr>
        <xdr:cNvPr id="544" name="円/楕円 543"/>
        <xdr:cNvSpPr/>
      </xdr:nvSpPr>
      <xdr:spPr>
        <a:xfrm>
          <a:off x="12763500" y="613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82120</xdr:rowOff>
    </xdr:from>
    <xdr:ext cx="534377" cy="259045"/>
    <xdr:sp macro="" textlink="">
      <xdr:nvSpPr>
        <xdr:cNvPr id="545" name="テキスト ボックス 544"/>
        <xdr:cNvSpPr txBox="1"/>
      </xdr:nvSpPr>
      <xdr:spPr>
        <a:xfrm>
          <a:off x="12547111" y="591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106142</xdr:rowOff>
    </xdr:from>
    <xdr:to>
      <xdr:col>23</xdr:col>
      <xdr:colOff>517525</xdr:colOff>
      <xdr:row>57</xdr:row>
      <xdr:rowOff>131196</xdr:rowOff>
    </xdr:to>
    <xdr:cxnSp macro="">
      <xdr:nvCxnSpPr>
        <xdr:cNvPr id="573" name="直線コネクタ 572"/>
        <xdr:cNvCxnSpPr/>
      </xdr:nvCxnSpPr>
      <xdr:spPr>
        <a:xfrm flipV="1">
          <a:off x="15481300" y="9878792"/>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131196</xdr:rowOff>
    </xdr:from>
    <xdr:to>
      <xdr:col>22</xdr:col>
      <xdr:colOff>365125</xdr:colOff>
      <xdr:row>57</xdr:row>
      <xdr:rowOff>170774</xdr:rowOff>
    </xdr:to>
    <xdr:cxnSp macro="">
      <xdr:nvCxnSpPr>
        <xdr:cNvPr id="576" name="直線コネクタ 575"/>
        <xdr:cNvCxnSpPr/>
      </xdr:nvCxnSpPr>
      <xdr:spPr>
        <a:xfrm flipV="1">
          <a:off x="14592300" y="9903846"/>
          <a:ext cx="889000" cy="3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153030</xdr:rowOff>
    </xdr:from>
    <xdr:to>
      <xdr:col>22</xdr:col>
      <xdr:colOff>415925</xdr:colOff>
      <xdr:row>56</xdr:row>
      <xdr:rowOff>83180</xdr:rowOff>
    </xdr:to>
    <xdr:sp macro="" textlink="">
      <xdr:nvSpPr>
        <xdr:cNvPr id="577" name="フローチャート : 判断 576"/>
        <xdr:cNvSpPr/>
      </xdr:nvSpPr>
      <xdr:spPr>
        <a:xfrm>
          <a:off x="15430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99707</xdr:rowOff>
    </xdr:from>
    <xdr:ext cx="534377" cy="259045"/>
    <xdr:sp macro="" textlink="">
      <xdr:nvSpPr>
        <xdr:cNvPr id="578" name="テキスト ボックス 577"/>
        <xdr:cNvSpPr txBox="1"/>
      </xdr:nvSpPr>
      <xdr:spPr>
        <a:xfrm>
          <a:off x="15214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59,542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138526</xdr:rowOff>
    </xdr:from>
    <xdr:to>
      <xdr:col>21</xdr:col>
      <xdr:colOff>161925</xdr:colOff>
      <xdr:row>57</xdr:row>
      <xdr:rowOff>170774</xdr:rowOff>
    </xdr:to>
    <xdr:cxnSp macro="">
      <xdr:nvCxnSpPr>
        <xdr:cNvPr id="579" name="直線コネクタ 578"/>
        <xdr:cNvCxnSpPr/>
      </xdr:nvCxnSpPr>
      <xdr:spPr>
        <a:xfrm>
          <a:off x="13703300" y="9911176"/>
          <a:ext cx="889000" cy="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101204</xdr:rowOff>
    </xdr:from>
    <xdr:to>
      <xdr:col>19</xdr:col>
      <xdr:colOff>644525</xdr:colOff>
      <xdr:row>57</xdr:row>
      <xdr:rowOff>138526</xdr:rowOff>
    </xdr:to>
    <xdr:cxnSp macro="">
      <xdr:nvCxnSpPr>
        <xdr:cNvPr id="582" name="直線コネクタ 581"/>
        <xdr:cNvCxnSpPr/>
      </xdr:nvCxnSpPr>
      <xdr:spPr>
        <a:xfrm>
          <a:off x="12814300" y="9873854"/>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55342</xdr:rowOff>
    </xdr:from>
    <xdr:to>
      <xdr:col>23</xdr:col>
      <xdr:colOff>568325</xdr:colOff>
      <xdr:row>57</xdr:row>
      <xdr:rowOff>156942</xdr:rowOff>
    </xdr:to>
    <xdr:sp macro="" textlink="">
      <xdr:nvSpPr>
        <xdr:cNvPr id="592" name="円/楕円 591"/>
        <xdr:cNvSpPr/>
      </xdr:nvSpPr>
      <xdr:spPr>
        <a:xfrm>
          <a:off x="16268700" y="98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33769</xdr:rowOff>
    </xdr:from>
    <xdr:ext cx="534377" cy="259045"/>
    <xdr:sp macro="" textlink="">
      <xdr:nvSpPr>
        <xdr:cNvPr id="593" name="教育費該当値テキスト"/>
        <xdr:cNvSpPr txBox="1"/>
      </xdr:nvSpPr>
      <xdr:spPr>
        <a:xfrm>
          <a:off x="16370300" y="980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80396</xdr:rowOff>
    </xdr:from>
    <xdr:to>
      <xdr:col>22</xdr:col>
      <xdr:colOff>415925</xdr:colOff>
      <xdr:row>58</xdr:row>
      <xdr:rowOff>10546</xdr:rowOff>
    </xdr:to>
    <xdr:sp macro="" textlink="">
      <xdr:nvSpPr>
        <xdr:cNvPr id="594" name="円/楕円 593"/>
        <xdr:cNvSpPr/>
      </xdr:nvSpPr>
      <xdr:spPr>
        <a:xfrm>
          <a:off x="15430500" y="98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1673</xdr:rowOff>
    </xdr:from>
    <xdr:ext cx="534377" cy="259045"/>
    <xdr:sp macro="" textlink="">
      <xdr:nvSpPr>
        <xdr:cNvPr id="595" name="テキスト ボックス 594"/>
        <xdr:cNvSpPr txBox="1"/>
      </xdr:nvSpPr>
      <xdr:spPr>
        <a:xfrm>
          <a:off x="15214111" y="994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119974</xdr:rowOff>
    </xdr:from>
    <xdr:to>
      <xdr:col>21</xdr:col>
      <xdr:colOff>212725</xdr:colOff>
      <xdr:row>58</xdr:row>
      <xdr:rowOff>50124</xdr:rowOff>
    </xdr:to>
    <xdr:sp macro="" textlink="">
      <xdr:nvSpPr>
        <xdr:cNvPr id="596" name="円/楕円 595"/>
        <xdr:cNvSpPr/>
      </xdr:nvSpPr>
      <xdr:spPr>
        <a:xfrm>
          <a:off x="14541500" y="98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41251</xdr:rowOff>
    </xdr:from>
    <xdr:ext cx="534377" cy="259045"/>
    <xdr:sp macro="" textlink="">
      <xdr:nvSpPr>
        <xdr:cNvPr id="597" name="テキスト ボックス 596"/>
        <xdr:cNvSpPr txBox="1"/>
      </xdr:nvSpPr>
      <xdr:spPr>
        <a:xfrm>
          <a:off x="14325111" y="99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87726</xdr:rowOff>
    </xdr:from>
    <xdr:to>
      <xdr:col>20</xdr:col>
      <xdr:colOff>9525</xdr:colOff>
      <xdr:row>58</xdr:row>
      <xdr:rowOff>17876</xdr:rowOff>
    </xdr:to>
    <xdr:sp macro="" textlink="">
      <xdr:nvSpPr>
        <xdr:cNvPr id="598" name="円/楕円 597"/>
        <xdr:cNvSpPr/>
      </xdr:nvSpPr>
      <xdr:spPr>
        <a:xfrm>
          <a:off x="13652500" y="98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9003</xdr:rowOff>
    </xdr:from>
    <xdr:ext cx="534377" cy="259045"/>
    <xdr:sp macro="" textlink="">
      <xdr:nvSpPr>
        <xdr:cNvPr id="599" name="テキスト ボックス 598"/>
        <xdr:cNvSpPr txBox="1"/>
      </xdr:nvSpPr>
      <xdr:spPr>
        <a:xfrm>
          <a:off x="13436111" y="99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50404</xdr:rowOff>
    </xdr:from>
    <xdr:to>
      <xdr:col>18</xdr:col>
      <xdr:colOff>492125</xdr:colOff>
      <xdr:row>57</xdr:row>
      <xdr:rowOff>152004</xdr:rowOff>
    </xdr:to>
    <xdr:sp macro="" textlink="">
      <xdr:nvSpPr>
        <xdr:cNvPr id="600" name="円/楕円 599"/>
        <xdr:cNvSpPr/>
      </xdr:nvSpPr>
      <xdr:spPr>
        <a:xfrm>
          <a:off x="12763500" y="98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143131</xdr:rowOff>
    </xdr:from>
    <xdr:ext cx="534377" cy="259045"/>
    <xdr:sp macro="" textlink="">
      <xdr:nvSpPr>
        <xdr:cNvPr id="601" name="テキスト ボックス 600"/>
        <xdr:cNvSpPr txBox="1"/>
      </xdr:nvSpPr>
      <xdr:spPr>
        <a:xfrm>
          <a:off x="12547111" y="99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11773</xdr:rowOff>
    </xdr:from>
    <xdr:to>
      <xdr:col>23</xdr:col>
      <xdr:colOff>517525</xdr:colOff>
      <xdr:row>79</xdr:row>
      <xdr:rowOff>30505</xdr:rowOff>
    </xdr:to>
    <xdr:cxnSp macro="">
      <xdr:nvCxnSpPr>
        <xdr:cNvPr id="630" name="直線コネクタ 629"/>
        <xdr:cNvCxnSpPr/>
      </xdr:nvCxnSpPr>
      <xdr:spPr>
        <a:xfrm>
          <a:off x="15481300" y="13556323"/>
          <a:ext cx="838200" cy="1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163615</xdr:rowOff>
    </xdr:from>
    <xdr:to>
      <xdr:col>22</xdr:col>
      <xdr:colOff>365125</xdr:colOff>
      <xdr:row>79</xdr:row>
      <xdr:rowOff>11773</xdr:rowOff>
    </xdr:to>
    <xdr:cxnSp macro="">
      <xdr:nvCxnSpPr>
        <xdr:cNvPr id="633" name="直線コネクタ 632"/>
        <xdr:cNvCxnSpPr/>
      </xdr:nvCxnSpPr>
      <xdr:spPr>
        <a:xfrm>
          <a:off x="14592300" y="13536715"/>
          <a:ext cx="889000" cy="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90106</xdr:rowOff>
    </xdr:from>
    <xdr:to>
      <xdr:col>22</xdr:col>
      <xdr:colOff>415925</xdr:colOff>
      <xdr:row>79</xdr:row>
      <xdr:rowOff>20256</xdr:rowOff>
    </xdr:to>
    <xdr:sp macro="" textlink="">
      <xdr:nvSpPr>
        <xdr:cNvPr id="634" name="フローチャート : 判断 633"/>
        <xdr:cNvSpPr/>
      </xdr:nvSpPr>
      <xdr:spPr>
        <a:xfrm>
          <a:off x="15430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36783</xdr:rowOff>
    </xdr:from>
    <xdr:ext cx="469744" cy="259045"/>
    <xdr:sp macro="" textlink="">
      <xdr:nvSpPr>
        <xdr:cNvPr id="635" name="テキスト ボックス 634"/>
        <xdr:cNvSpPr txBox="1"/>
      </xdr:nvSpPr>
      <xdr:spPr>
        <a:xfrm>
          <a:off x="15246427"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163615</xdr:rowOff>
    </xdr:from>
    <xdr:to>
      <xdr:col>21</xdr:col>
      <xdr:colOff>161925</xdr:colOff>
      <xdr:row>78</xdr:row>
      <xdr:rowOff>167984</xdr:rowOff>
    </xdr:to>
    <xdr:cxnSp macro="">
      <xdr:nvCxnSpPr>
        <xdr:cNvPr id="636" name="直線コネクタ 635"/>
        <xdr:cNvCxnSpPr/>
      </xdr:nvCxnSpPr>
      <xdr:spPr>
        <a:xfrm flipV="1">
          <a:off x="13703300" y="13536715"/>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167984</xdr:rowOff>
    </xdr:from>
    <xdr:to>
      <xdr:col>19</xdr:col>
      <xdr:colOff>644525</xdr:colOff>
      <xdr:row>78</xdr:row>
      <xdr:rowOff>168872</xdr:rowOff>
    </xdr:to>
    <xdr:cxnSp macro="">
      <xdr:nvCxnSpPr>
        <xdr:cNvPr id="639" name="直線コネクタ 638"/>
        <xdr:cNvCxnSpPr/>
      </xdr:nvCxnSpPr>
      <xdr:spPr>
        <a:xfrm flipV="1">
          <a:off x="12814300" y="13541084"/>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151155</xdr:rowOff>
    </xdr:from>
    <xdr:to>
      <xdr:col>23</xdr:col>
      <xdr:colOff>568325</xdr:colOff>
      <xdr:row>79</xdr:row>
      <xdr:rowOff>81305</xdr:rowOff>
    </xdr:to>
    <xdr:sp macro="" textlink="">
      <xdr:nvSpPr>
        <xdr:cNvPr id="649" name="円/楕円 648"/>
        <xdr:cNvSpPr/>
      </xdr:nvSpPr>
      <xdr:spPr>
        <a:xfrm>
          <a:off x="162687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0"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132423</xdr:rowOff>
    </xdr:from>
    <xdr:to>
      <xdr:col>22</xdr:col>
      <xdr:colOff>415925</xdr:colOff>
      <xdr:row>79</xdr:row>
      <xdr:rowOff>62573</xdr:rowOff>
    </xdr:to>
    <xdr:sp macro="" textlink="">
      <xdr:nvSpPr>
        <xdr:cNvPr id="651" name="円/楕円 650"/>
        <xdr:cNvSpPr/>
      </xdr:nvSpPr>
      <xdr:spPr>
        <a:xfrm>
          <a:off x="15430500" y="135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53700</xdr:rowOff>
    </xdr:from>
    <xdr:ext cx="469744" cy="259045"/>
    <xdr:sp macro="" textlink="">
      <xdr:nvSpPr>
        <xdr:cNvPr id="652" name="テキスト ボックス 651"/>
        <xdr:cNvSpPr txBox="1"/>
      </xdr:nvSpPr>
      <xdr:spPr>
        <a:xfrm>
          <a:off x="15246427" y="135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112815</xdr:rowOff>
    </xdr:from>
    <xdr:to>
      <xdr:col>21</xdr:col>
      <xdr:colOff>212725</xdr:colOff>
      <xdr:row>79</xdr:row>
      <xdr:rowOff>42965</xdr:rowOff>
    </xdr:to>
    <xdr:sp macro="" textlink="">
      <xdr:nvSpPr>
        <xdr:cNvPr id="653" name="円/楕円 652"/>
        <xdr:cNvSpPr/>
      </xdr:nvSpPr>
      <xdr:spPr>
        <a:xfrm>
          <a:off x="14541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34092</xdr:rowOff>
    </xdr:from>
    <xdr:ext cx="469744" cy="259045"/>
    <xdr:sp macro="" textlink="">
      <xdr:nvSpPr>
        <xdr:cNvPr id="654" name="テキスト ボックス 653"/>
        <xdr:cNvSpPr txBox="1"/>
      </xdr:nvSpPr>
      <xdr:spPr>
        <a:xfrm>
          <a:off x="14357427" y="135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117184</xdr:rowOff>
    </xdr:from>
    <xdr:to>
      <xdr:col>20</xdr:col>
      <xdr:colOff>9525</xdr:colOff>
      <xdr:row>79</xdr:row>
      <xdr:rowOff>47334</xdr:rowOff>
    </xdr:to>
    <xdr:sp macro="" textlink="">
      <xdr:nvSpPr>
        <xdr:cNvPr id="655" name="円/楕円 654"/>
        <xdr:cNvSpPr/>
      </xdr:nvSpPr>
      <xdr:spPr>
        <a:xfrm>
          <a:off x="13652500" y="134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38461</xdr:rowOff>
    </xdr:from>
    <xdr:ext cx="469744" cy="259045"/>
    <xdr:sp macro="" textlink="">
      <xdr:nvSpPr>
        <xdr:cNvPr id="656" name="テキスト ボックス 655"/>
        <xdr:cNvSpPr txBox="1"/>
      </xdr:nvSpPr>
      <xdr:spPr>
        <a:xfrm>
          <a:off x="13468427" y="135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118072</xdr:rowOff>
    </xdr:from>
    <xdr:to>
      <xdr:col>18</xdr:col>
      <xdr:colOff>492125</xdr:colOff>
      <xdr:row>79</xdr:row>
      <xdr:rowOff>48222</xdr:rowOff>
    </xdr:to>
    <xdr:sp macro="" textlink="">
      <xdr:nvSpPr>
        <xdr:cNvPr id="657" name="円/楕円 656"/>
        <xdr:cNvSpPr/>
      </xdr:nvSpPr>
      <xdr:spPr>
        <a:xfrm>
          <a:off x="12763500" y="134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39349</xdr:rowOff>
    </xdr:from>
    <xdr:ext cx="469744" cy="259045"/>
    <xdr:sp macro="" textlink="">
      <xdr:nvSpPr>
        <xdr:cNvPr id="658" name="テキスト ボックス 657"/>
        <xdr:cNvSpPr txBox="1"/>
      </xdr:nvSpPr>
      <xdr:spPr>
        <a:xfrm>
          <a:off x="12579427" y="1358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58107</xdr:rowOff>
    </xdr:from>
    <xdr:to>
      <xdr:col>23</xdr:col>
      <xdr:colOff>517525</xdr:colOff>
      <xdr:row>95</xdr:row>
      <xdr:rowOff>69373</xdr:rowOff>
    </xdr:to>
    <xdr:cxnSp macro="">
      <xdr:nvCxnSpPr>
        <xdr:cNvPr id="689" name="直線コネクタ 688"/>
        <xdr:cNvCxnSpPr/>
      </xdr:nvCxnSpPr>
      <xdr:spPr>
        <a:xfrm>
          <a:off x="15481300" y="16345857"/>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2344</xdr:rowOff>
    </xdr:from>
    <xdr:to>
      <xdr:col>22</xdr:col>
      <xdr:colOff>365125</xdr:colOff>
      <xdr:row>95</xdr:row>
      <xdr:rowOff>58107</xdr:rowOff>
    </xdr:to>
    <xdr:cxnSp macro="">
      <xdr:nvCxnSpPr>
        <xdr:cNvPr id="692" name="直線コネクタ 691"/>
        <xdr:cNvCxnSpPr/>
      </xdr:nvCxnSpPr>
      <xdr:spPr>
        <a:xfrm>
          <a:off x="14592300" y="16290094"/>
          <a:ext cx="889000" cy="5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116315</xdr:rowOff>
    </xdr:from>
    <xdr:to>
      <xdr:col>22</xdr:col>
      <xdr:colOff>415925</xdr:colOff>
      <xdr:row>95</xdr:row>
      <xdr:rowOff>46465</xdr:rowOff>
    </xdr:to>
    <xdr:sp macro="" textlink="">
      <xdr:nvSpPr>
        <xdr:cNvPr id="693" name="フローチャート : 判断 692"/>
        <xdr:cNvSpPr/>
      </xdr:nvSpPr>
      <xdr:spPr>
        <a:xfrm>
          <a:off x="15430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62992</xdr:rowOff>
    </xdr:from>
    <xdr:ext cx="534377" cy="259045"/>
    <xdr:sp macro="" textlink="">
      <xdr:nvSpPr>
        <xdr:cNvPr id="694" name="テキスト ボックス 693"/>
        <xdr:cNvSpPr txBox="1"/>
      </xdr:nvSpPr>
      <xdr:spPr>
        <a:xfrm>
          <a:off x="15214111" y="160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48,321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63413</xdr:rowOff>
    </xdr:from>
    <xdr:to>
      <xdr:col>21</xdr:col>
      <xdr:colOff>161925</xdr:colOff>
      <xdr:row>95</xdr:row>
      <xdr:rowOff>2344</xdr:rowOff>
    </xdr:to>
    <xdr:cxnSp macro="">
      <xdr:nvCxnSpPr>
        <xdr:cNvPr id="695" name="直線コネクタ 694"/>
        <xdr:cNvCxnSpPr/>
      </xdr:nvCxnSpPr>
      <xdr:spPr>
        <a:xfrm>
          <a:off x="13703300" y="16179713"/>
          <a:ext cx="8890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55460</xdr:rowOff>
    </xdr:from>
    <xdr:to>
      <xdr:col>19</xdr:col>
      <xdr:colOff>644525</xdr:colOff>
      <xdr:row>94</xdr:row>
      <xdr:rowOff>63413</xdr:rowOff>
    </xdr:to>
    <xdr:cxnSp macro="">
      <xdr:nvCxnSpPr>
        <xdr:cNvPr id="698" name="直線コネクタ 697"/>
        <xdr:cNvCxnSpPr/>
      </xdr:nvCxnSpPr>
      <xdr:spPr>
        <a:xfrm>
          <a:off x="12814300" y="16171760"/>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18573</xdr:rowOff>
    </xdr:from>
    <xdr:to>
      <xdr:col>23</xdr:col>
      <xdr:colOff>568325</xdr:colOff>
      <xdr:row>95</xdr:row>
      <xdr:rowOff>120173</xdr:rowOff>
    </xdr:to>
    <xdr:sp macro="" textlink="">
      <xdr:nvSpPr>
        <xdr:cNvPr id="708" name="円/楕円 707"/>
        <xdr:cNvSpPr/>
      </xdr:nvSpPr>
      <xdr:spPr>
        <a:xfrm>
          <a:off x="16268700" y="163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41450</xdr:rowOff>
    </xdr:from>
    <xdr:ext cx="534377" cy="259045"/>
    <xdr:sp macro="" textlink="">
      <xdr:nvSpPr>
        <xdr:cNvPr id="709" name="公債費該当値テキスト"/>
        <xdr:cNvSpPr txBox="1"/>
      </xdr:nvSpPr>
      <xdr:spPr>
        <a:xfrm>
          <a:off x="16370300" y="1615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7307</xdr:rowOff>
    </xdr:from>
    <xdr:to>
      <xdr:col>22</xdr:col>
      <xdr:colOff>415925</xdr:colOff>
      <xdr:row>95</xdr:row>
      <xdr:rowOff>108907</xdr:rowOff>
    </xdr:to>
    <xdr:sp macro="" textlink="">
      <xdr:nvSpPr>
        <xdr:cNvPr id="710" name="円/楕円 709"/>
        <xdr:cNvSpPr/>
      </xdr:nvSpPr>
      <xdr:spPr>
        <a:xfrm>
          <a:off x="15430500" y="162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100034</xdr:rowOff>
    </xdr:from>
    <xdr:ext cx="534377" cy="259045"/>
    <xdr:sp macro="" textlink="">
      <xdr:nvSpPr>
        <xdr:cNvPr id="711" name="テキスト ボックス 710"/>
        <xdr:cNvSpPr txBox="1"/>
      </xdr:nvSpPr>
      <xdr:spPr>
        <a:xfrm>
          <a:off x="15214111" y="1638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122994</xdr:rowOff>
    </xdr:from>
    <xdr:to>
      <xdr:col>21</xdr:col>
      <xdr:colOff>212725</xdr:colOff>
      <xdr:row>95</xdr:row>
      <xdr:rowOff>53144</xdr:rowOff>
    </xdr:to>
    <xdr:sp macro="" textlink="">
      <xdr:nvSpPr>
        <xdr:cNvPr id="712" name="円/楕円 711"/>
        <xdr:cNvSpPr/>
      </xdr:nvSpPr>
      <xdr:spPr>
        <a:xfrm>
          <a:off x="14541500" y="162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69671</xdr:rowOff>
    </xdr:from>
    <xdr:ext cx="534377" cy="259045"/>
    <xdr:sp macro="" textlink="">
      <xdr:nvSpPr>
        <xdr:cNvPr id="713" name="テキスト ボックス 712"/>
        <xdr:cNvSpPr txBox="1"/>
      </xdr:nvSpPr>
      <xdr:spPr>
        <a:xfrm>
          <a:off x="14325111" y="160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12613</xdr:rowOff>
    </xdr:from>
    <xdr:to>
      <xdr:col>20</xdr:col>
      <xdr:colOff>9525</xdr:colOff>
      <xdr:row>94</xdr:row>
      <xdr:rowOff>114213</xdr:rowOff>
    </xdr:to>
    <xdr:sp macro="" textlink="">
      <xdr:nvSpPr>
        <xdr:cNvPr id="714" name="円/楕円 713"/>
        <xdr:cNvSpPr/>
      </xdr:nvSpPr>
      <xdr:spPr>
        <a:xfrm>
          <a:off x="13652500" y="161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130740</xdr:rowOff>
    </xdr:from>
    <xdr:ext cx="534377" cy="259045"/>
    <xdr:sp macro="" textlink="">
      <xdr:nvSpPr>
        <xdr:cNvPr id="715" name="テキスト ボックス 714"/>
        <xdr:cNvSpPr txBox="1"/>
      </xdr:nvSpPr>
      <xdr:spPr>
        <a:xfrm>
          <a:off x="13436111" y="1590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4660</xdr:rowOff>
    </xdr:from>
    <xdr:to>
      <xdr:col>18</xdr:col>
      <xdr:colOff>492125</xdr:colOff>
      <xdr:row>94</xdr:row>
      <xdr:rowOff>106260</xdr:rowOff>
    </xdr:to>
    <xdr:sp macro="" textlink="">
      <xdr:nvSpPr>
        <xdr:cNvPr id="716" name="円/楕円 715"/>
        <xdr:cNvSpPr/>
      </xdr:nvSpPr>
      <xdr:spPr>
        <a:xfrm>
          <a:off x="12763500" y="161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122787</xdr:rowOff>
    </xdr:from>
    <xdr:ext cx="534377" cy="259045"/>
    <xdr:sp macro="" textlink="">
      <xdr:nvSpPr>
        <xdr:cNvPr id="717" name="テキスト ボックス 716"/>
        <xdr:cNvSpPr txBox="1"/>
      </xdr:nvSpPr>
      <xdr:spPr>
        <a:xfrm>
          <a:off x="12547111" y="158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95314</xdr:rowOff>
    </xdr:from>
    <xdr:to>
      <xdr:col>32</xdr:col>
      <xdr:colOff>187325</xdr:colOff>
      <xdr:row>39</xdr:row>
      <xdr:rowOff>44450</xdr:rowOff>
    </xdr:to>
    <xdr:cxnSp macro="">
      <xdr:nvCxnSpPr>
        <xdr:cNvPr id="746" name="直線コネクタ 745"/>
        <xdr:cNvCxnSpPr/>
      </xdr:nvCxnSpPr>
      <xdr:spPr>
        <a:xfrm>
          <a:off x="21323300" y="6438964"/>
          <a:ext cx="8382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95314</xdr:rowOff>
    </xdr:from>
    <xdr:to>
      <xdr:col>31</xdr:col>
      <xdr:colOff>34925</xdr:colOff>
      <xdr:row>39</xdr:row>
      <xdr:rowOff>44450</xdr:rowOff>
    </xdr:to>
    <xdr:cxnSp macro="">
      <xdr:nvCxnSpPr>
        <xdr:cNvPr id="749" name="直線コネクタ 748"/>
        <xdr:cNvCxnSpPr/>
      </xdr:nvCxnSpPr>
      <xdr:spPr>
        <a:xfrm flipV="1">
          <a:off x="20434300" y="6438964"/>
          <a:ext cx="889000" cy="29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133096</xdr:rowOff>
    </xdr:from>
    <xdr:to>
      <xdr:col>31</xdr:col>
      <xdr:colOff>85725</xdr:colOff>
      <xdr:row>39</xdr:row>
      <xdr:rowOff>63246</xdr:rowOff>
    </xdr:to>
    <xdr:sp macro="" textlink="">
      <xdr:nvSpPr>
        <xdr:cNvPr id="750" name="フローチャート : 判断 749"/>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54373</xdr:rowOff>
    </xdr:from>
    <xdr:ext cx="378565" cy="259045"/>
    <xdr:sp macro="" textlink="">
      <xdr:nvSpPr>
        <xdr:cNvPr id="751" name="テキスト ボックス 750"/>
        <xdr:cNvSpPr txBox="1"/>
      </xdr:nvSpPr>
      <xdr:spPr>
        <a:xfrm>
          <a:off x="21134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44514</xdr:rowOff>
    </xdr:from>
    <xdr:to>
      <xdr:col>31</xdr:col>
      <xdr:colOff>85725</xdr:colOff>
      <xdr:row>37</xdr:row>
      <xdr:rowOff>146114</xdr:rowOff>
    </xdr:to>
    <xdr:sp macro="" textlink="">
      <xdr:nvSpPr>
        <xdr:cNvPr id="767" name="円/楕円 766"/>
        <xdr:cNvSpPr/>
      </xdr:nvSpPr>
      <xdr:spPr>
        <a:xfrm>
          <a:off x="212725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162641</xdr:rowOff>
    </xdr:from>
    <xdr:ext cx="469744" cy="259045"/>
    <xdr:sp macro="" textlink="">
      <xdr:nvSpPr>
        <xdr:cNvPr id="768" name="テキスト ボックス 767"/>
        <xdr:cNvSpPr txBox="1"/>
      </xdr:nvSpPr>
      <xdr:spPr>
        <a:xfrm>
          <a:off x="21088427" y="616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300">
              <a:solidFill>
                <a:schemeClr val="dk1"/>
              </a:solidFill>
              <a:latin typeface="+mn-lt"/>
              <a:ea typeface="+mn-ea"/>
              <a:cs typeface="+mn-cs"/>
            </a:rPr>
            <a:t>住民一人当たりのコストについて、議会費・衛生費・</a:t>
          </a:r>
          <a:r>
            <a:rPr kumimoji="1" lang="ja-JP" altLang="en-US" sz="1300">
              <a:solidFill>
                <a:schemeClr val="dk1"/>
              </a:solidFill>
              <a:latin typeface="+mn-lt"/>
              <a:ea typeface="+mn-ea"/>
              <a:cs typeface="+mn-cs"/>
            </a:rPr>
            <a:t>消防</a:t>
          </a:r>
          <a:r>
            <a:rPr kumimoji="1" lang="ja-JP" altLang="ja-JP" sz="1300">
              <a:solidFill>
                <a:schemeClr val="dk1"/>
              </a:solidFill>
              <a:latin typeface="+mn-lt"/>
              <a:ea typeface="+mn-ea"/>
              <a:cs typeface="+mn-cs"/>
            </a:rPr>
            <a:t>費以外においては、概ね類似団体平均値を下回っております。</a:t>
          </a:r>
          <a:endParaRPr kumimoji="1" lang="en-US" altLang="ja-JP" sz="1300">
            <a:solidFill>
              <a:schemeClr val="dk1"/>
            </a:solidFill>
            <a:latin typeface="+mn-lt"/>
            <a:ea typeface="+mn-ea"/>
            <a:cs typeface="+mn-cs"/>
          </a:endParaRPr>
        </a:p>
        <a:p>
          <a:pPr algn="l"/>
          <a:r>
            <a:rPr lang="ja-JP" altLang="en-US" sz="1300" b="0" i="0">
              <a:solidFill>
                <a:schemeClr val="dk1"/>
              </a:solidFill>
              <a:latin typeface="+mn-lt"/>
              <a:ea typeface="+mn-ea"/>
              <a:cs typeface="+mn-cs"/>
            </a:rPr>
            <a:t>衛生費・</a:t>
          </a:r>
          <a:r>
            <a:rPr lang="ja-JP" altLang="ja-JP" sz="1300" b="0" i="0">
              <a:solidFill>
                <a:schemeClr val="dk1"/>
              </a:solidFill>
              <a:latin typeface="+mn-lt"/>
              <a:ea typeface="+mn-ea"/>
              <a:cs typeface="+mn-cs"/>
            </a:rPr>
            <a:t>消防費</a:t>
          </a:r>
          <a:r>
            <a:rPr lang="ja-JP" altLang="en-US" sz="1300" b="0" i="0">
              <a:solidFill>
                <a:schemeClr val="dk1"/>
              </a:solidFill>
              <a:latin typeface="+mn-lt"/>
              <a:ea typeface="+mn-ea"/>
              <a:cs typeface="+mn-cs"/>
            </a:rPr>
            <a:t>に</a:t>
          </a:r>
          <a:r>
            <a:rPr lang="ja-JP" altLang="ja-JP" sz="1300" b="0" i="0">
              <a:solidFill>
                <a:schemeClr val="dk1"/>
              </a:solidFill>
              <a:latin typeface="+mn-lt"/>
              <a:ea typeface="+mn-ea"/>
              <a:cs typeface="+mn-cs"/>
            </a:rPr>
            <a:t>ついては、消防や廃棄物処理などの業務を市単独で実施していることによるものであります。</a:t>
          </a:r>
          <a:endParaRPr lang="en-US" altLang="ja-JP" sz="1300" b="0" i="0">
            <a:solidFill>
              <a:schemeClr val="dk1"/>
            </a:solidFill>
            <a:latin typeface="+mn-lt"/>
            <a:ea typeface="+mn-ea"/>
            <a:cs typeface="+mn-cs"/>
          </a:endParaRPr>
        </a:p>
        <a:p>
          <a:pPr algn="l" rtl="1" eaLnBrk="1" fontAlgn="auto" latinLnBrk="0" hangingPunct="1"/>
          <a:r>
            <a:rPr lang="ja-JP" altLang="ja-JP" sz="1300" b="0" i="0">
              <a:solidFill>
                <a:schemeClr val="dk1"/>
              </a:solidFill>
              <a:latin typeface="+mn-lt"/>
              <a:ea typeface="+mn-ea"/>
              <a:cs typeface="+mn-cs"/>
            </a:rPr>
            <a:t>今後はより一層、行財政改革を推進することにより改善を図ります。</a:t>
          </a:r>
          <a:endParaRPr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標準財政規模に対する財政調整基金残高の占める割合は、前年度より減少して</a:t>
          </a:r>
          <a:r>
            <a:rPr lang="ja-JP" altLang="en-US" sz="1300" b="0" i="0">
              <a:solidFill>
                <a:schemeClr val="dk1"/>
              </a:solidFill>
              <a:latin typeface="+mn-lt"/>
              <a:ea typeface="+mn-ea"/>
              <a:cs typeface="+mn-cs"/>
            </a:rPr>
            <a:t>おり</a:t>
          </a:r>
          <a:r>
            <a:rPr lang="ja-JP" altLang="ja-JP" sz="1300" b="0" i="0">
              <a:solidFill>
                <a:schemeClr val="dk1"/>
              </a:solidFill>
              <a:latin typeface="+mn-lt"/>
              <a:ea typeface="+mn-ea"/>
              <a:cs typeface="+mn-cs"/>
            </a:rPr>
            <a:t>、実質収支額は</a:t>
          </a:r>
          <a:r>
            <a:rPr lang="ja-JP" altLang="en-US" sz="1300" b="0" i="0">
              <a:solidFill>
                <a:schemeClr val="dk1"/>
              </a:solidFill>
              <a:latin typeface="+mn-lt"/>
              <a:ea typeface="+mn-ea"/>
              <a:cs typeface="+mn-cs"/>
            </a:rPr>
            <a:t>減少</a:t>
          </a:r>
          <a:r>
            <a:rPr lang="ja-JP" altLang="ja-JP" sz="1300" b="0" i="0">
              <a:solidFill>
                <a:schemeClr val="dk1"/>
              </a:solidFill>
              <a:latin typeface="+mn-lt"/>
              <a:ea typeface="+mn-ea"/>
              <a:cs typeface="+mn-cs"/>
            </a:rPr>
            <a:t>しております。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また、実質単年度収支について、</a:t>
          </a:r>
          <a:r>
            <a:rPr lang="ja-JP" altLang="en-US" sz="1300" b="0" i="0">
              <a:solidFill>
                <a:schemeClr val="dk1"/>
              </a:solidFill>
              <a:latin typeface="+mn-lt"/>
              <a:ea typeface="+mn-ea"/>
              <a:cs typeface="+mn-cs"/>
            </a:rPr>
            <a:t>平成２５</a:t>
          </a:r>
          <a:r>
            <a:rPr lang="ja-JP" altLang="ja-JP" sz="1300" b="0" i="0">
              <a:solidFill>
                <a:schemeClr val="dk1"/>
              </a:solidFill>
              <a:latin typeface="+mn-lt"/>
              <a:ea typeface="+mn-ea"/>
              <a:cs typeface="+mn-cs"/>
            </a:rPr>
            <a:t>年度にプラスとなったほかは、過去５年間において、マイナス傾向が強くなっています。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今後は、経済事情の影響や市税の減収などにより、財源不足が生じたときなど、年度間の財源の不均衡を調整するために、計画的な財政調整基金の運用を図ります。</a:t>
          </a:r>
          <a:endParaRPr lang="ja-JP" altLang="ja-JP" sz="13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300" b="0" i="0">
              <a:solidFill>
                <a:schemeClr val="dk1"/>
              </a:solidFill>
              <a:latin typeface="+mn-lt"/>
              <a:ea typeface="+mn-ea"/>
              <a:cs typeface="+mn-cs"/>
            </a:rPr>
            <a:t>一般会計、特別会計及び企業会計において実質赤字はなく、連結実質赤字比率は、［指標なし］となっています。</a:t>
          </a:r>
          <a:endParaRPr lang="en-US" altLang="ja-JP" sz="1300" b="0" i="0">
            <a:solidFill>
              <a:schemeClr val="dk1"/>
            </a:solidFill>
            <a:latin typeface="+mn-lt"/>
            <a:ea typeface="+mn-ea"/>
            <a:cs typeface="+mn-cs"/>
          </a:endParaRPr>
        </a:p>
        <a:p>
          <a:pPr algn="l" rtl="1"/>
          <a:r>
            <a:rPr lang="ja-JP" altLang="ja-JP" sz="1300" b="0" i="0">
              <a:solidFill>
                <a:schemeClr val="dk1"/>
              </a:solidFill>
              <a:latin typeface="+mn-lt"/>
              <a:ea typeface="+mn-ea"/>
              <a:cs typeface="+mn-cs"/>
            </a:rPr>
            <a:t>今後は、市税の減収が見込まれるため、</a:t>
          </a:r>
          <a:r>
            <a:rPr lang="ja-JP" altLang="en-US" sz="1300" b="0" i="0">
              <a:solidFill>
                <a:schemeClr val="dk1"/>
              </a:solidFill>
              <a:latin typeface="+mn-lt"/>
              <a:ea typeface="+mn-ea"/>
              <a:cs typeface="+mn-cs"/>
            </a:rPr>
            <a:t>特別</a:t>
          </a:r>
          <a:r>
            <a:rPr lang="ja-JP" altLang="ja-JP" sz="1300" b="0" i="0">
              <a:solidFill>
                <a:schemeClr val="dk1"/>
              </a:solidFill>
              <a:latin typeface="+mn-lt"/>
              <a:ea typeface="+mn-ea"/>
              <a:cs typeface="+mn-cs"/>
            </a:rPr>
            <a:t>会計にあっては、収入の増加に努め、事業の経費は、主として事業の経営に伴う収入を充てるという基本原則を再確認し、経営の健全化に努めます。</a:t>
          </a:r>
          <a:endParaRPr lang="en-US" altLang="ja-JP" sz="1300" b="0" i="0">
            <a:solidFill>
              <a:schemeClr val="dk1"/>
            </a:solidFill>
            <a:latin typeface="+mn-lt"/>
            <a:ea typeface="+mn-ea"/>
            <a:cs typeface="+mn-cs"/>
          </a:endParaRPr>
        </a:p>
        <a:p>
          <a:pPr algn="l"/>
          <a:r>
            <a:rPr lang="ja-JP" altLang="ja-JP" sz="1300" b="0" i="0">
              <a:solidFill>
                <a:schemeClr val="dk1"/>
              </a:solidFill>
              <a:latin typeface="+mn-lt"/>
              <a:ea typeface="+mn-ea"/>
              <a:cs typeface="+mn-cs"/>
            </a:rPr>
            <a:t>また、</a:t>
          </a:r>
          <a:r>
            <a:rPr lang="ja-JP" altLang="en-US" sz="1300" b="0" i="0">
              <a:solidFill>
                <a:schemeClr val="dk1"/>
              </a:solidFill>
              <a:latin typeface="+mn-lt"/>
              <a:ea typeface="+mn-ea"/>
              <a:cs typeface="+mn-cs"/>
            </a:rPr>
            <a:t>企業</a:t>
          </a:r>
          <a:r>
            <a:rPr lang="ja-JP" altLang="ja-JP" sz="1300" b="0" i="0">
              <a:solidFill>
                <a:schemeClr val="dk1"/>
              </a:solidFill>
              <a:latin typeface="+mn-lt"/>
              <a:ea typeface="+mn-ea"/>
              <a:cs typeface="+mn-cs"/>
            </a:rPr>
            <a:t>会計については、独立採算制を基本原則に掲げ、経営の健全化に努め、歳入の確保、経費の縮減に努め、一般会計からの繰出しに依存しないような経営の健全化に努めます。</a:t>
          </a: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20455170</v>
      </c>
      <c r="BO4" s="381"/>
      <c r="BP4" s="381"/>
      <c r="BQ4" s="381"/>
      <c r="BR4" s="381"/>
      <c r="BS4" s="381"/>
      <c r="BT4" s="381"/>
      <c r="BU4" s="382"/>
      <c r="BV4" s="380">
        <v>21266650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7.5</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19755921</v>
      </c>
      <c r="BO5" s="418"/>
      <c r="BP5" s="418"/>
      <c r="BQ5" s="418"/>
      <c r="BR5" s="418"/>
      <c r="BS5" s="418"/>
      <c r="BT5" s="418"/>
      <c r="BU5" s="419"/>
      <c r="BV5" s="417">
        <v>20237140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89.1</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699249</v>
      </c>
      <c r="BO6" s="418"/>
      <c r="BP6" s="418"/>
      <c r="BQ6" s="418"/>
      <c r="BR6" s="418"/>
      <c r="BS6" s="418"/>
      <c r="BT6" s="418"/>
      <c r="BU6" s="419"/>
      <c r="BV6" s="417">
        <v>1029510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91.7</v>
      </c>
      <c r="CU6" s="455"/>
      <c r="CV6" s="455"/>
      <c r="CW6" s="455"/>
      <c r="CX6" s="455"/>
      <c r="CY6" s="455"/>
      <c r="CZ6" s="455"/>
      <c r="DA6" s="456"/>
      <c r="DB6" s="454">
        <v>92.5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368728</v>
      </c>
      <c r="BO7" s="418"/>
      <c r="BP7" s="418"/>
      <c r="BQ7" s="418"/>
      <c r="BR7" s="418"/>
      <c r="BS7" s="418"/>
      <c r="BT7" s="418"/>
      <c r="BU7" s="419"/>
      <c r="BV7" s="417">
        <v>61147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12933932</v>
      </c>
      <c r="CU7" s="418"/>
      <c r="CV7" s="418"/>
      <c r="CW7" s="418"/>
      <c r="CX7" s="418"/>
      <c r="CY7" s="418"/>
      <c r="CZ7" s="418"/>
      <c r="DA7" s="419"/>
      <c r="DB7" s="417">
        <v>12835300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330521</v>
      </c>
      <c r="BO8" s="418"/>
      <c r="BP8" s="418"/>
      <c r="BQ8" s="418"/>
      <c r="BR8" s="418"/>
      <c r="BS8" s="418"/>
      <c r="BT8" s="418"/>
      <c r="BU8" s="419"/>
      <c r="BV8" s="417">
        <v>968363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0.95</v>
      </c>
      <c r="CU8" s="458"/>
      <c r="CV8" s="458"/>
      <c r="CW8" s="458"/>
      <c r="CX8" s="458"/>
      <c r="CY8" s="458"/>
      <c r="CZ8" s="458"/>
      <c r="DA8" s="459"/>
      <c r="DB8" s="457">
        <v>0.96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50254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-637842</v>
      </c>
      <c r="BO9" s="418"/>
      <c r="BP9" s="418"/>
      <c r="BQ9" s="418"/>
      <c r="BR9" s="418"/>
      <c r="BS9" s="418"/>
      <c r="BT9" s="418"/>
      <c r="BU9" s="419"/>
      <c r="BV9" s="417">
        <v>242915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14.6</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51023</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78</v>
      </c>
      <c r="AV10" s="450"/>
      <c r="AW10" s="450"/>
      <c r="AX10" s="450"/>
      <c r="AY10" s="451" t="s">
        <v>105</v>
      </c>
      <c r="AZ10" s="452"/>
      <c r="BA10" s="452"/>
      <c r="BB10" s="452"/>
      <c r="BC10" s="452"/>
      <c r="BD10" s="452"/>
      <c r="BE10" s="452"/>
      <c r="BF10" s="452"/>
      <c r="BG10" s="452"/>
      <c r="BH10" s="452"/>
      <c r="BI10" s="452"/>
      <c r="BJ10" s="452"/>
      <c r="BK10" s="452"/>
      <c r="BL10" s="452"/>
      <c r="BM10" s="453"/>
      <c r="BN10" s="417">
        <v>2186</v>
      </c>
      <c r="BO10" s="418"/>
      <c r="BP10" s="418"/>
      <c r="BQ10" s="418"/>
      <c r="BR10" s="418"/>
      <c r="BS10" s="418"/>
      <c r="BT10" s="418"/>
      <c r="BU10" s="419"/>
      <c r="BV10" s="417">
        <v>6173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100</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49709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770393</v>
      </c>
      <c r="BO12" s="418"/>
      <c r="BP12" s="418"/>
      <c r="BQ12" s="418"/>
      <c r="BR12" s="418"/>
      <c r="BS12" s="418"/>
      <c r="BT12" s="418"/>
      <c r="BU12" s="419"/>
      <c r="BV12" s="417">
        <v>559194</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47975</v>
      </c>
      <c r="S13" s="499"/>
      <c r="T13" s="499"/>
      <c r="U13" s="499"/>
      <c r="V13" s="500"/>
      <c r="W13" s="433" t="s">
        <v>123</v>
      </c>
      <c r="X13" s="434"/>
      <c r="Y13" s="434"/>
      <c r="Z13" s="434"/>
      <c r="AA13" s="434"/>
      <c r="AB13" s="424"/>
      <c r="AC13" s="468">
        <v>717</v>
      </c>
      <c r="AD13" s="469"/>
      <c r="AE13" s="469"/>
      <c r="AF13" s="469"/>
      <c r="AG13" s="508"/>
      <c r="AH13" s="468">
        <v>704</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-1406049</v>
      </c>
      <c r="BO13" s="418"/>
      <c r="BP13" s="418"/>
      <c r="BQ13" s="418"/>
      <c r="BR13" s="418"/>
      <c r="BS13" s="418"/>
      <c r="BT13" s="418"/>
      <c r="BU13" s="419"/>
      <c r="BV13" s="417">
        <v>-310106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1.4</v>
      </c>
      <c r="CU13" s="415"/>
      <c r="CV13" s="415"/>
      <c r="CW13" s="415"/>
      <c r="CX13" s="415"/>
      <c r="CY13" s="415"/>
      <c r="CZ13" s="415"/>
      <c r="DA13" s="416"/>
      <c r="DB13" s="414">
        <v>2.4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49804</v>
      </c>
      <c r="S14" s="499"/>
      <c r="T14" s="499"/>
      <c r="U14" s="499"/>
      <c r="V14" s="500"/>
      <c r="W14" s="407"/>
      <c r="X14" s="408"/>
      <c r="Y14" s="408"/>
      <c r="Z14" s="408"/>
      <c r="AA14" s="408"/>
      <c r="AB14" s="397"/>
      <c r="AC14" s="501">
        <v>3.1</v>
      </c>
      <c r="AD14" s="502"/>
      <c r="AE14" s="502"/>
      <c r="AF14" s="502"/>
      <c r="AG14" s="503"/>
      <c r="AH14" s="501">
        <v>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48153</v>
      </c>
      <c r="S15" s="499"/>
      <c r="T15" s="499"/>
      <c r="U15" s="499"/>
      <c r="V15" s="500"/>
      <c r="W15" s="433" t="s">
        <v>129</v>
      </c>
      <c r="X15" s="434"/>
      <c r="Y15" s="434"/>
      <c r="Z15" s="434"/>
      <c r="AA15" s="434"/>
      <c r="AB15" s="424"/>
      <c r="AC15" s="468">
        <v>9150</v>
      </c>
      <c r="AD15" s="469"/>
      <c r="AE15" s="469"/>
      <c r="AF15" s="469"/>
      <c r="AG15" s="508"/>
      <c r="AH15" s="468">
        <v>9655</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8672425</v>
      </c>
      <c r="BO15" s="381"/>
      <c r="BP15" s="381"/>
      <c r="BQ15" s="381"/>
      <c r="BR15" s="381"/>
      <c r="BS15" s="381"/>
      <c r="BT15" s="381"/>
      <c r="BU15" s="382"/>
      <c r="BV15" s="380">
        <v>8367118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39.5</v>
      </c>
      <c r="AD16" s="502"/>
      <c r="AE16" s="502"/>
      <c r="AF16" s="502"/>
      <c r="AG16" s="503"/>
      <c r="AH16" s="501">
        <v>41.9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9310248</v>
      </c>
      <c r="BO16" s="418"/>
      <c r="BP16" s="418"/>
      <c r="BQ16" s="418"/>
      <c r="BR16" s="418"/>
      <c r="BS16" s="418"/>
      <c r="BT16" s="418"/>
      <c r="BU16" s="419"/>
      <c r="BV16" s="417">
        <v>8913549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13276</v>
      </c>
      <c r="AD17" s="469"/>
      <c r="AE17" s="469"/>
      <c r="AF17" s="469"/>
      <c r="AG17" s="508"/>
      <c r="AH17" s="468">
        <v>12708</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11190467</v>
      </c>
      <c r="BO17" s="418"/>
      <c r="BP17" s="418"/>
      <c r="BQ17" s="418"/>
      <c r="BR17" s="418"/>
      <c r="BS17" s="418"/>
      <c r="BT17" s="418"/>
      <c r="BU17" s="419"/>
      <c r="BV17" s="417">
        <v>10772118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191.04</v>
      </c>
      <c r="M18" s="530"/>
      <c r="N18" s="530"/>
      <c r="O18" s="530"/>
      <c r="P18" s="530"/>
      <c r="Q18" s="530"/>
      <c r="R18" s="531"/>
      <c r="S18" s="531"/>
      <c r="T18" s="531"/>
      <c r="U18" s="531"/>
      <c r="V18" s="532"/>
      <c r="W18" s="435"/>
      <c r="X18" s="436"/>
      <c r="Y18" s="436"/>
      <c r="Z18" s="436"/>
      <c r="AA18" s="436"/>
      <c r="AB18" s="427"/>
      <c r="AC18" s="533">
        <v>57.4</v>
      </c>
      <c r="AD18" s="534"/>
      <c r="AE18" s="534"/>
      <c r="AF18" s="534"/>
      <c r="AG18" s="535"/>
      <c r="AH18" s="533">
        <v>55.1</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11142851</v>
      </c>
      <c r="BO18" s="418"/>
      <c r="BP18" s="418"/>
      <c r="BQ18" s="418"/>
      <c r="BR18" s="418"/>
      <c r="BS18" s="418"/>
      <c r="BT18" s="418"/>
      <c r="BU18" s="419"/>
      <c r="BV18" s="417">
        <v>11638964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263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14925846</v>
      </c>
      <c r="BO19" s="418"/>
      <c r="BP19" s="418"/>
      <c r="BQ19" s="418"/>
      <c r="BR19" s="418"/>
      <c r="BS19" s="418"/>
      <c r="BT19" s="418"/>
      <c r="BU19" s="419"/>
      <c r="BV19" s="417">
        <v>15623872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19945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16419604</v>
      </c>
      <c r="BO23" s="418"/>
      <c r="BP23" s="418"/>
      <c r="BQ23" s="418"/>
      <c r="BR23" s="418"/>
      <c r="BS23" s="418"/>
      <c r="BT23" s="418"/>
      <c r="BU23" s="419"/>
      <c r="BV23" s="417">
        <v>17015283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9453</v>
      </c>
      <c r="R24" s="469"/>
      <c r="S24" s="469"/>
      <c r="T24" s="469"/>
      <c r="U24" s="469"/>
      <c r="V24" s="508"/>
      <c r="W24" s="563"/>
      <c r="X24" s="551"/>
      <c r="Y24" s="552"/>
      <c r="Z24" s="467" t="s">
        <v>153</v>
      </c>
      <c r="AA24" s="447"/>
      <c r="AB24" s="447"/>
      <c r="AC24" s="447"/>
      <c r="AD24" s="447"/>
      <c r="AE24" s="447"/>
      <c r="AF24" s="447"/>
      <c r="AG24" s="448"/>
      <c r="AH24" s="468">
        <v>433</v>
      </c>
      <c r="AI24" s="469"/>
      <c r="AJ24" s="469"/>
      <c r="AK24" s="469"/>
      <c r="AL24" s="508"/>
      <c r="AM24" s="468">
        <v>1345764</v>
      </c>
      <c r="AN24" s="469"/>
      <c r="AO24" s="469"/>
      <c r="AP24" s="469"/>
      <c r="AQ24" s="469"/>
      <c r="AR24" s="508"/>
      <c r="AS24" s="468">
        <v>3108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10486313</v>
      </c>
      <c r="BO24" s="418"/>
      <c r="BP24" s="418"/>
      <c r="BQ24" s="418"/>
      <c r="BR24" s="418"/>
      <c r="BS24" s="418"/>
      <c r="BT24" s="418"/>
      <c r="BU24" s="419"/>
      <c r="BV24" s="417">
        <v>11024918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7078</v>
      </c>
      <c r="R25" s="469"/>
      <c r="S25" s="469"/>
      <c r="T25" s="469"/>
      <c r="U25" s="469"/>
      <c r="V25" s="508"/>
      <c r="W25" s="563"/>
      <c r="X25" s="551"/>
      <c r="Y25" s="552"/>
      <c r="Z25" s="467" t="s">
        <v>156</v>
      </c>
      <c r="AA25" s="447"/>
      <c r="AB25" s="447"/>
      <c r="AC25" s="447"/>
      <c r="AD25" s="447"/>
      <c r="AE25" s="447"/>
      <c r="AF25" s="447"/>
      <c r="AG25" s="448"/>
      <c r="AH25" s="468">
        <v>81</v>
      </c>
      <c r="AI25" s="469"/>
      <c r="AJ25" s="469"/>
      <c r="AK25" s="469"/>
      <c r="AL25" s="508"/>
      <c r="AM25" s="468">
        <v>229311</v>
      </c>
      <c r="AN25" s="469"/>
      <c r="AO25" s="469"/>
      <c r="AP25" s="469"/>
      <c r="AQ25" s="469"/>
      <c r="AR25" s="508"/>
      <c r="AS25" s="468">
        <v>2831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1582854</v>
      </c>
      <c r="BO25" s="381"/>
      <c r="BP25" s="381"/>
      <c r="BQ25" s="381"/>
      <c r="BR25" s="381"/>
      <c r="BS25" s="381"/>
      <c r="BT25" s="381"/>
      <c r="BU25" s="382"/>
      <c r="BV25" s="380">
        <v>1596253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6175</v>
      </c>
      <c r="R26" s="469"/>
      <c r="S26" s="469"/>
      <c r="T26" s="469"/>
      <c r="U26" s="469"/>
      <c r="V26" s="508"/>
      <c r="W26" s="563"/>
      <c r="X26" s="551"/>
      <c r="Y26" s="552"/>
      <c r="Z26" s="467" t="s">
        <v>159</v>
      </c>
      <c r="AA26" s="573"/>
      <c r="AB26" s="573"/>
      <c r="AC26" s="573"/>
      <c r="AD26" s="573"/>
      <c r="AE26" s="573"/>
      <c r="AF26" s="573"/>
      <c r="AG26" s="574"/>
      <c r="AH26" s="468">
        <v>26</v>
      </c>
      <c r="AI26" s="469"/>
      <c r="AJ26" s="469"/>
      <c r="AK26" s="469"/>
      <c r="AL26" s="508"/>
      <c r="AM26" s="468">
        <v>72488</v>
      </c>
      <c r="AN26" s="469"/>
      <c r="AO26" s="469"/>
      <c r="AP26" s="469"/>
      <c r="AQ26" s="469"/>
      <c r="AR26" s="508"/>
      <c r="AS26" s="468">
        <v>2788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4950</v>
      </c>
      <c r="R27" s="469"/>
      <c r="S27" s="469"/>
      <c r="T27" s="469"/>
      <c r="U27" s="469"/>
      <c r="V27" s="508"/>
      <c r="W27" s="563"/>
      <c r="X27" s="551"/>
      <c r="Y27" s="552"/>
      <c r="Z27" s="467" t="s">
        <v>162</v>
      </c>
      <c r="AA27" s="447"/>
      <c r="AB27" s="447"/>
      <c r="AC27" s="447"/>
      <c r="AD27" s="447"/>
      <c r="AE27" s="447"/>
      <c r="AF27" s="447"/>
      <c r="AG27" s="448"/>
      <c r="AH27" s="468">
        <v>21</v>
      </c>
      <c r="AI27" s="469"/>
      <c r="AJ27" s="469"/>
      <c r="AK27" s="469"/>
      <c r="AL27" s="508"/>
      <c r="AM27" s="468">
        <v>59766</v>
      </c>
      <c r="AN27" s="469"/>
      <c r="AO27" s="469"/>
      <c r="AP27" s="469"/>
      <c r="AQ27" s="469"/>
      <c r="AR27" s="508"/>
      <c r="AS27" s="468">
        <v>2846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799509</v>
      </c>
      <c r="BO27" s="587"/>
      <c r="BP27" s="587"/>
      <c r="BQ27" s="587"/>
      <c r="BR27" s="587"/>
      <c r="BS27" s="587"/>
      <c r="BT27" s="587"/>
      <c r="BU27" s="588"/>
      <c r="BV27" s="586">
        <v>814379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4200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4000400</v>
      </c>
      <c r="BO28" s="381"/>
      <c r="BP28" s="381"/>
      <c r="BQ28" s="381"/>
      <c r="BR28" s="381"/>
      <c r="BS28" s="381"/>
      <c r="BT28" s="381"/>
      <c r="BU28" s="382"/>
      <c r="BV28" s="380">
        <v>4268607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16</v>
      </c>
      <c r="M29" s="469"/>
      <c r="N29" s="469"/>
      <c r="O29" s="469"/>
      <c r="P29" s="508"/>
      <c r="Q29" s="468">
        <v>3900</v>
      </c>
      <c r="R29" s="469"/>
      <c r="S29" s="469"/>
      <c r="T29" s="469"/>
      <c r="U29" s="469"/>
      <c r="V29" s="508"/>
      <c r="W29" s="564"/>
      <c r="X29" s="565"/>
      <c r="Y29" s="566"/>
      <c r="Z29" s="467" t="s">
        <v>169</v>
      </c>
      <c r="AA29" s="447"/>
      <c r="AB29" s="447"/>
      <c r="AC29" s="447"/>
      <c r="AD29" s="447"/>
      <c r="AE29" s="447"/>
      <c r="AF29" s="447"/>
      <c r="AG29" s="448"/>
      <c r="AH29" s="468">
        <v>454</v>
      </c>
      <c r="AI29" s="469"/>
      <c r="AJ29" s="469"/>
      <c r="AK29" s="469"/>
      <c r="AL29" s="508"/>
      <c r="AM29" s="468">
        <v>1405530</v>
      </c>
      <c r="AN29" s="469"/>
      <c r="AO29" s="469"/>
      <c r="AP29" s="469"/>
      <c r="AQ29" s="469"/>
      <c r="AR29" s="508"/>
      <c r="AS29" s="468">
        <v>3096</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381953</v>
      </c>
      <c r="BO29" s="418"/>
      <c r="BP29" s="418"/>
      <c r="BQ29" s="418"/>
      <c r="BR29" s="418"/>
      <c r="BS29" s="418"/>
      <c r="BT29" s="418"/>
      <c r="BU29" s="419"/>
      <c r="BV29" s="417">
        <v>381887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100.5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4063400</v>
      </c>
      <c r="BO30" s="587"/>
      <c r="BP30" s="587"/>
      <c r="BQ30" s="587"/>
      <c r="BR30" s="587"/>
      <c r="BS30" s="587"/>
      <c r="BT30" s="587"/>
      <c r="BU30" s="588"/>
      <c r="BV30" s="586">
        <v>4008781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三重県市町総合事務組合（うち一般会計）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亀山市地域社会振興会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5</v>
      </c>
      <c r="AN35" s="598"/>
      <c r="AO35" s="599" t="str">
        <f>IF('各会計、関係団体の財政状況及び健全化判断比率'!B31="","",'各会計、関係団体の財政状況及び健全化判断比率'!B31)</f>
        <v>工業用水道事業会計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三重県市町総合事務組合（うち共同研修特別会計）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亀山市土地開発公社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6</v>
      </c>
      <c r="AN36" s="598"/>
      <c r="AO36" s="599" t="str">
        <f>IF('各会計、関係団体の財政状況及び健全化判断比率'!B32="","",'各会計、関係団体の財政状況及び健全化判断比率'!B32)</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三重県市町総合事務組合（うちﾃﾞｼﾞﾀﾙ地図特別会計）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7</v>
      </c>
      <c r="AN37" s="598"/>
      <c r="AO37" s="599" t="str">
        <f>IF('各会計、関係団体の財政状況及び健全化判断比率'!B33="","",'各会計、関係団体の財政状況及び健全化判断比率'!B33)</f>
        <v>病院事業会計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三重県市町総合事務組合（うち物品特別会計）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三重県市町総合事務組合（うち退職手当特別会計）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三重県市町総合事務組合（うち消防救急無線特別会計）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三重県市町総合事務組合（うち公平委員会特別会計）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鈴鹿亀山地区広域連合（うち一般会計）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鈴鹿亀山地区広域連合（うち介護保険事業特別会計）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三泗鈴亀農業共済事務組合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526</v>
      </c>
      <c r="D34" s="1184"/>
      <c r="E34" s="1185"/>
      <c r="F34" s="32">
        <v>6.02</v>
      </c>
      <c r="G34" s="33">
        <v>6.36</v>
      </c>
      <c r="H34" s="33">
        <v>6.35</v>
      </c>
      <c r="I34" s="33">
        <v>6.25</v>
      </c>
      <c r="J34" s="34">
        <v>6.02</v>
      </c>
      <c r="K34" s="22"/>
      <c r="L34" s="22"/>
      <c r="M34" s="22"/>
      <c r="N34" s="22"/>
      <c r="O34" s="22"/>
      <c r="P34" s="22"/>
    </row>
    <row r="35" spans="1:16" ht="39" customHeight="1">
      <c r="A35" s="22"/>
      <c r="B35" s="35"/>
      <c r="C35" s="1178" t="s">
        <v>527</v>
      </c>
      <c r="D35" s="1179"/>
      <c r="E35" s="1180"/>
      <c r="F35" s="36">
        <v>5.2</v>
      </c>
      <c r="G35" s="37">
        <v>3.5</v>
      </c>
      <c r="H35" s="37">
        <v>3.32</v>
      </c>
      <c r="I35" s="37">
        <v>2.66</v>
      </c>
      <c r="J35" s="38">
        <v>3.81</v>
      </c>
      <c r="K35" s="22"/>
      <c r="L35" s="22"/>
      <c r="M35" s="22"/>
      <c r="N35" s="22"/>
      <c r="O35" s="22"/>
      <c r="P35" s="22"/>
    </row>
    <row r="36" spans="1:16" ht="39" customHeight="1">
      <c r="A36" s="22"/>
      <c r="B36" s="35"/>
      <c r="C36" s="1178" t="s">
        <v>528</v>
      </c>
      <c r="D36" s="1179"/>
      <c r="E36" s="1180"/>
      <c r="F36" s="36" t="s">
        <v>478</v>
      </c>
      <c r="G36" s="37" t="s">
        <v>478</v>
      </c>
      <c r="H36" s="37" t="s">
        <v>478</v>
      </c>
      <c r="I36" s="37">
        <v>3.5</v>
      </c>
      <c r="J36" s="38">
        <v>3.76</v>
      </c>
      <c r="K36" s="22"/>
      <c r="L36" s="22"/>
      <c r="M36" s="22"/>
      <c r="N36" s="22"/>
      <c r="O36" s="22"/>
      <c r="P36" s="22"/>
    </row>
    <row r="37" spans="1:16" ht="39" customHeight="1">
      <c r="A37" s="22"/>
      <c r="B37" s="35"/>
      <c r="C37" s="1178" t="s">
        <v>529</v>
      </c>
      <c r="D37" s="1179"/>
      <c r="E37" s="1180"/>
      <c r="F37" s="36">
        <v>7.61</v>
      </c>
      <c r="G37" s="37">
        <v>7.47</v>
      </c>
      <c r="H37" s="37">
        <v>5.61</v>
      </c>
      <c r="I37" s="37">
        <v>7.54</v>
      </c>
      <c r="J37" s="38">
        <v>2.5499999999999998</v>
      </c>
      <c r="K37" s="22"/>
      <c r="L37" s="22"/>
      <c r="M37" s="22"/>
      <c r="N37" s="22"/>
      <c r="O37" s="22"/>
      <c r="P37" s="22"/>
    </row>
    <row r="38" spans="1:16" ht="39" customHeight="1">
      <c r="A38" s="22"/>
      <c r="B38" s="35"/>
      <c r="C38" s="1178" t="s">
        <v>530</v>
      </c>
      <c r="D38" s="1179"/>
      <c r="E38" s="1180"/>
      <c r="F38" s="36">
        <v>1.23</v>
      </c>
      <c r="G38" s="37">
        <v>1.17</v>
      </c>
      <c r="H38" s="37">
        <v>1.1399999999999999</v>
      </c>
      <c r="I38" s="37">
        <v>1.34</v>
      </c>
      <c r="J38" s="38">
        <v>1.55</v>
      </c>
      <c r="K38" s="22"/>
      <c r="L38" s="22"/>
      <c r="M38" s="22"/>
      <c r="N38" s="22"/>
      <c r="O38" s="22"/>
      <c r="P38" s="22"/>
    </row>
    <row r="39" spans="1:16" ht="39" customHeight="1">
      <c r="A39" s="22"/>
      <c r="B39" s="35"/>
      <c r="C39" s="1178" t="s">
        <v>531</v>
      </c>
      <c r="D39" s="1179"/>
      <c r="E39" s="1180"/>
      <c r="F39" s="36">
        <v>0.14000000000000001</v>
      </c>
      <c r="G39" s="37">
        <v>7.0000000000000007E-2</v>
      </c>
      <c r="H39" s="37">
        <v>0.03</v>
      </c>
      <c r="I39" s="37">
        <v>0.17</v>
      </c>
      <c r="J39" s="38">
        <v>0.12</v>
      </c>
      <c r="K39" s="22"/>
      <c r="L39" s="22"/>
      <c r="M39" s="22"/>
      <c r="N39" s="22"/>
      <c r="O39" s="22"/>
      <c r="P39" s="22"/>
    </row>
    <row r="40" spans="1:16" ht="39" customHeight="1">
      <c r="A40" s="22"/>
      <c r="B40" s="35"/>
      <c r="C40" s="1178" t="s">
        <v>532</v>
      </c>
      <c r="D40" s="1179"/>
      <c r="E40" s="1180"/>
      <c r="F40" s="36">
        <v>0.04</v>
      </c>
      <c r="G40" s="37">
        <v>0.04</v>
      </c>
      <c r="H40" s="37">
        <v>0.01</v>
      </c>
      <c r="I40" s="37">
        <v>0.02</v>
      </c>
      <c r="J40" s="38">
        <v>0.11</v>
      </c>
      <c r="K40" s="22"/>
      <c r="L40" s="22"/>
      <c r="M40" s="22"/>
      <c r="N40" s="22"/>
      <c r="O40" s="22"/>
      <c r="P40" s="22"/>
    </row>
    <row r="41" spans="1:16" ht="39" customHeight="1">
      <c r="A41" s="22"/>
      <c r="B41" s="35"/>
      <c r="C41" s="1178" t="s">
        <v>533</v>
      </c>
      <c r="D41" s="1179"/>
      <c r="E41" s="1180"/>
      <c r="F41" s="36">
        <v>1.57</v>
      </c>
      <c r="G41" s="37">
        <v>1.0900000000000001</v>
      </c>
      <c r="H41" s="37">
        <v>0.52</v>
      </c>
      <c r="I41" s="37">
        <v>0.2</v>
      </c>
      <c r="J41" s="38">
        <v>0.03</v>
      </c>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v>1.04</v>
      </c>
      <c r="G43" s="42">
        <v>0.25</v>
      </c>
      <c r="H43" s="42">
        <v>0.97</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B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2742</v>
      </c>
      <c r="L45" s="60">
        <v>2738</v>
      </c>
      <c r="M45" s="60">
        <v>2398</v>
      </c>
      <c r="N45" s="60">
        <v>2216</v>
      </c>
      <c r="O45" s="61">
        <v>2178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553</v>
      </c>
      <c r="L48" s="64">
        <v>590</v>
      </c>
      <c r="M48" s="64">
        <v>610</v>
      </c>
      <c r="N48" s="64">
        <v>715</v>
      </c>
      <c r="O48" s="65">
        <v>643</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v>1</v>
      </c>
      <c r="L50" s="64">
        <v>1</v>
      </c>
      <c r="M50" s="64">
        <v>1</v>
      </c>
      <c r="N50" s="64">
        <v>1</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2802</v>
      </c>
      <c r="L52" s="64">
        <v>2893</v>
      </c>
      <c r="M52" s="64">
        <v>2859</v>
      </c>
      <c r="N52" s="64">
        <v>2716</v>
      </c>
      <c r="O52" s="65">
        <v>2724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494</v>
      </c>
      <c r="L53" s="69">
        <v>436</v>
      </c>
      <c r="M53" s="69">
        <v>150</v>
      </c>
      <c r="N53" s="69">
        <v>216</v>
      </c>
      <c r="O53" s="70">
        <v>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A22" zoomScale="70" zoomScaleNormal="70" zoomScaleSheetLayoutView="100" workbookViewId="0">
      <selection activeCell="I49" sqref="I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18128</v>
      </c>
      <c r="J41" s="83">
        <v>17629</v>
      </c>
      <c r="K41" s="83">
        <v>17375</v>
      </c>
      <c r="L41" s="83">
        <v>17015</v>
      </c>
      <c r="M41" s="84">
        <v>16420</v>
      </c>
    </row>
    <row r="42" spans="2:13" ht="27.75" customHeight="1">
      <c r="B42" s="1204"/>
      <c r="C42" s="1205"/>
      <c r="D42" s="85"/>
      <c r="E42" s="1210" t="s">
        <v>26</v>
      </c>
      <c r="F42" s="1210"/>
      <c r="G42" s="1210"/>
      <c r="H42" s="1211"/>
      <c r="I42" s="86">
        <v>3</v>
      </c>
      <c r="J42" s="87">
        <v>2</v>
      </c>
      <c r="K42" s="87">
        <v>1</v>
      </c>
      <c r="L42" s="87" t="s">
        <v>478</v>
      </c>
      <c r="M42" s="88" t="s">
        <v>478</v>
      </c>
    </row>
    <row r="43" spans="2:13" ht="27.75" customHeight="1">
      <c r="B43" s="1204"/>
      <c r="C43" s="1205"/>
      <c r="D43" s="85"/>
      <c r="E43" s="1210" t="s">
        <v>27</v>
      </c>
      <c r="F43" s="1210"/>
      <c r="G43" s="1210"/>
      <c r="H43" s="1211"/>
      <c r="I43" s="86">
        <v>9306</v>
      </c>
      <c r="J43" s="87">
        <v>9658</v>
      </c>
      <c r="K43" s="87">
        <v>9776</v>
      </c>
      <c r="L43" s="87">
        <v>10276</v>
      </c>
      <c r="M43" s="88">
        <v>10209</v>
      </c>
    </row>
    <row r="44" spans="2:13" ht="27.75" customHeight="1">
      <c r="B44" s="1204"/>
      <c r="C44" s="1205"/>
      <c r="D44" s="85"/>
      <c r="E44" s="1210" t="s">
        <v>28</v>
      </c>
      <c r="F44" s="1210"/>
      <c r="G44" s="1210"/>
      <c r="H44" s="1211"/>
      <c r="I44" s="86" t="s">
        <v>478</v>
      </c>
      <c r="J44" s="87">
        <v>45</v>
      </c>
      <c r="K44" s="87">
        <v>85</v>
      </c>
      <c r="L44" s="87">
        <v>81</v>
      </c>
      <c r="M44" s="88">
        <v>71</v>
      </c>
    </row>
    <row r="45" spans="2:13" ht="27.75" customHeight="1">
      <c r="B45" s="1204"/>
      <c r="C45" s="1205"/>
      <c r="D45" s="85"/>
      <c r="E45" s="1210" t="s">
        <v>29</v>
      </c>
      <c r="F45" s="1210"/>
      <c r="G45" s="1210"/>
      <c r="H45" s="1211"/>
      <c r="I45" s="86">
        <v>3077</v>
      </c>
      <c r="J45" s="87">
        <v>3400</v>
      </c>
      <c r="K45" s="87">
        <v>3093</v>
      </c>
      <c r="L45" s="87">
        <v>2915</v>
      </c>
      <c r="M45" s="88">
        <v>2874</v>
      </c>
    </row>
    <row r="46" spans="2:13" ht="27.75" customHeight="1">
      <c r="B46" s="1204"/>
      <c r="C46" s="1205"/>
      <c r="D46" s="89"/>
      <c r="E46" s="1210" t="s">
        <v>30</v>
      </c>
      <c r="F46" s="1210"/>
      <c r="G46" s="1210"/>
      <c r="H46" s="1211"/>
      <c r="I46" s="86">
        <v>300</v>
      </c>
      <c r="J46" s="87">
        <v>327</v>
      </c>
      <c r="K46" s="87">
        <v>86</v>
      </c>
      <c r="L46" s="87">
        <v>61</v>
      </c>
      <c r="M46" s="88">
        <v>52</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7978</v>
      </c>
      <c r="J50" s="87">
        <v>8271</v>
      </c>
      <c r="K50" s="87">
        <v>8299</v>
      </c>
      <c r="L50" s="87">
        <v>7875</v>
      </c>
      <c r="M50" s="88">
        <v>7651</v>
      </c>
    </row>
    <row r="51" spans="2:13" ht="27.75" customHeight="1">
      <c r="B51" s="1204"/>
      <c r="C51" s="1205"/>
      <c r="D51" s="85"/>
      <c r="E51" s="1210" t="s">
        <v>36</v>
      </c>
      <c r="F51" s="1210"/>
      <c r="G51" s="1210"/>
      <c r="H51" s="1211"/>
      <c r="I51" s="86">
        <v>5902</v>
      </c>
      <c r="J51" s="87">
        <v>5145</v>
      </c>
      <c r="K51" s="87">
        <v>4934</v>
      </c>
      <c r="L51" s="87">
        <v>5796</v>
      </c>
      <c r="M51" s="88">
        <v>6776</v>
      </c>
    </row>
    <row r="52" spans="2:13" ht="27.75" customHeight="1">
      <c r="B52" s="1206"/>
      <c r="C52" s="1207"/>
      <c r="D52" s="85"/>
      <c r="E52" s="1210" t="s">
        <v>37</v>
      </c>
      <c r="F52" s="1210"/>
      <c r="G52" s="1210"/>
      <c r="H52" s="1211"/>
      <c r="I52" s="86">
        <v>20435</v>
      </c>
      <c r="J52" s="87">
        <v>20546</v>
      </c>
      <c r="K52" s="87">
        <v>20458</v>
      </c>
      <c r="L52" s="87">
        <v>20302</v>
      </c>
      <c r="M52" s="88">
        <v>19962</v>
      </c>
    </row>
    <row r="53" spans="2:13" ht="27.75" customHeight="1" thickBot="1">
      <c r="B53" s="1217" t="s">
        <v>21</v>
      </c>
      <c r="C53" s="1218"/>
      <c r="D53" s="92"/>
      <c r="E53" s="1219" t="s">
        <v>38</v>
      </c>
      <c r="F53" s="1219"/>
      <c r="G53" s="1219"/>
      <c r="H53" s="1220"/>
      <c r="I53" s="93">
        <v>-3501</v>
      </c>
      <c r="J53" s="94">
        <v>-2902</v>
      </c>
      <c r="K53" s="94">
        <v>-3275</v>
      </c>
      <c r="L53" s="94">
        <v>-3625</v>
      </c>
      <c r="M53" s="95">
        <v>-4764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40" zoomScale="70" zoomScaleNormal="70" zoomScaleSheetLayoutView="55" workbookViewId="0">
      <selection activeCell="F20" sqref="F20"/>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ht="13.5">
      <c r="B42" s="250"/>
      <c r="C42" s="246"/>
      <c r="D42" s="246"/>
      <c r="E42" s="246"/>
      <c r="F42" s="246"/>
      <c r="G42" s="353" t="s">
        <v>559</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55"/>
      <c r="I48" s="355"/>
      <c r="J48" s="355"/>
    </row>
    <row r="49" spans="1:17" ht="13.5">
      <c r="B49" s="250"/>
      <c r="C49" s="246"/>
      <c r="D49" s="246"/>
      <c r="E49" s="246"/>
      <c r="F49" s="246"/>
      <c r="G49" s="245" t="s">
        <v>560</v>
      </c>
    </row>
    <row r="50" spans="1:17" ht="13.5">
      <c r="B50" s="250"/>
      <c r="C50" s="246"/>
      <c r="D50" s="246"/>
      <c r="E50" s="246"/>
      <c r="F50" s="246"/>
      <c r="G50" s="1230"/>
      <c r="H50" s="1231"/>
      <c r="I50" s="1231"/>
      <c r="J50" s="1232"/>
      <c r="K50" s="356" t="s">
        <v>517</v>
      </c>
      <c r="L50" s="356" t="s">
        <v>518</v>
      </c>
      <c r="M50" s="356" t="s">
        <v>519</v>
      </c>
      <c r="N50" s="356" t="s">
        <v>520</v>
      </c>
      <c r="O50" s="356" t="s">
        <v>521</v>
      </c>
    </row>
    <row r="51" spans="1:17" ht="13.5">
      <c r="B51" s="250"/>
      <c r="C51" s="246"/>
      <c r="D51" s="246"/>
      <c r="E51" s="246"/>
      <c r="F51" s="246"/>
      <c r="G51" s="1233" t="s">
        <v>561</v>
      </c>
      <c r="H51" s="1234"/>
      <c r="I51" s="1239" t="s">
        <v>562</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563</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564</v>
      </c>
      <c r="H55" s="1245"/>
      <c r="I55" s="1243" t="s">
        <v>562</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563</v>
      </c>
      <c r="J57" s="1252"/>
      <c r="K57" s="1250"/>
      <c r="L57" s="1250"/>
      <c r="M57" s="1250"/>
      <c r="N57" s="1250"/>
      <c r="O57" s="1250"/>
      <c r="P57" s="359"/>
      <c r="Q57" s="358"/>
    </row>
    <row r="58" spans="1:17" s="357" customFormat="1" ht="13.5">
      <c r="A58" s="245"/>
      <c r="B58" s="358"/>
      <c r="C58" s="354"/>
      <c r="D58" s="354"/>
      <c r="E58" s="354"/>
      <c r="F58" s="354"/>
      <c r="G58" s="1248"/>
      <c r="H58" s="1249"/>
      <c r="I58" s="1252"/>
      <c r="J58" s="1252"/>
      <c r="K58" s="1251"/>
      <c r="L58" s="1251"/>
      <c r="M58" s="1251"/>
      <c r="N58" s="1251"/>
      <c r="O58" s="1251"/>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565</v>
      </c>
      <c r="C63" s="246"/>
      <c r="D63" s="246"/>
      <c r="E63" s="246"/>
      <c r="F63" s="246"/>
      <c r="G63" s="246"/>
      <c r="H63" s="246"/>
      <c r="I63" s="246"/>
      <c r="J63" s="246"/>
      <c r="K63" s="246"/>
      <c r="L63" s="246"/>
      <c r="M63" s="246"/>
      <c r="N63" s="246"/>
      <c r="O63" s="246"/>
    </row>
    <row r="64" spans="1:17" ht="13.5">
      <c r="B64" s="250"/>
      <c r="C64" s="246"/>
      <c r="D64" s="246"/>
      <c r="E64" s="246"/>
      <c r="F64" s="246"/>
      <c r="G64" s="353" t="s">
        <v>559</v>
      </c>
      <c r="I64" s="354"/>
      <c r="J64" s="354"/>
      <c r="K64" s="354"/>
      <c r="L64" s="246"/>
      <c r="M64" s="246"/>
      <c r="N64" s="246"/>
      <c r="O64" s="246"/>
    </row>
    <row r="65" spans="2:30" ht="13.5">
      <c r="B65" s="250"/>
      <c r="C65" s="246"/>
      <c r="D65" s="246"/>
      <c r="E65" s="246"/>
      <c r="F65" s="246"/>
      <c r="G65" s="1221" t="s">
        <v>568</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566</v>
      </c>
      <c r="I71" s="370"/>
      <c r="J71" s="366"/>
      <c r="K71" s="366"/>
      <c r="L71" s="367"/>
      <c r="M71" s="366"/>
      <c r="N71" s="367"/>
      <c r="O71" s="368"/>
    </row>
    <row r="72" spans="2:30" ht="13.5">
      <c r="B72" s="250"/>
      <c r="C72" s="246"/>
      <c r="D72" s="246"/>
      <c r="E72" s="246"/>
      <c r="F72" s="246"/>
      <c r="G72" s="1230"/>
      <c r="H72" s="1231"/>
      <c r="I72" s="1231"/>
      <c r="J72" s="1232"/>
      <c r="K72" s="356" t="s">
        <v>517</v>
      </c>
      <c r="L72" s="356" t="s">
        <v>518</v>
      </c>
      <c r="M72" s="356" t="s">
        <v>519</v>
      </c>
      <c r="N72" s="356" t="s">
        <v>520</v>
      </c>
      <c r="O72" s="356" t="s">
        <v>521</v>
      </c>
    </row>
    <row r="73" spans="2:30" ht="13.5">
      <c r="B73" s="250"/>
      <c r="C73" s="246"/>
      <c r="D73" s="246"/>
      <c r="E73" s="246"/>
      <c r="F73" s="246"/>
      <c r="G73" s="1233" t="s">
        <v>561</v>
      </c>
      <c r="H73" s="1234"/>
      <c r="I73" s="1239" t="s">
        <v>562</v>
      </c>
      <c r="J73" s="1239"/>
      <c r="K73" s="1253"/>
      <c r="L73" s="1253"/>
      <c r="M73" s="1242"/>
      <c r="N73" s="1242"/>
      <c r="O73" s="1242"/>
      <c r="S73" s="245">
        <v>9.9</v>
      </c>
    </row>
    <row r="74" spans="2:30" ht="13.5">
      <c r="B74" s="250"/>
      <c r="C74" s="246"/>
      <c r="D74" s="246"/>
      <c r="E74" s="246"/>
      <c r="F74" s="246"/>
      <c r="G74" s="1235"/>
      <c r="H74" s="1236"/>
      <c r="I74" s="1240"/>
      <c r="J74" s="1240"/>
      <c r="K74" s="1253"/>
      <c r="L74" s="1253"/>
      <c r="M74" s="1242"/>
      <c r="N74" s="1242"/>
      <c r="O74" s="1242"/>
    </row>
    <row r="75" spans="2:30" ht="13.5">
      <c r="B75" s="250"/>
      <c r="C75" s="246"/>
      <c r="D75" s="246"/>
      <c r="E75" s="246"/>
      <c r="F75" s="246"/>
      <c r="G75" s="1235"/>
      <c r="H75" s="1236"/>
      <c r="I75" s="1243" t="s">
        <v>567</v>
      </c>
      <c r="J75" s="1243"/>
      <c r="K75" s="1254">
        <v>4.2</v>
      </c>
      <c r="L75" s="1254">
        <v>4.3</v>
      </c>
      <c r="M75" s="1254">
        <v>3.2</v>
      </c>
      <c r="N75" s="1254">
        <v>2.4</v>
      </c>
      <c r="O75" s="1254">
        <v>1.4</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564</v>
      </c>
      <c r="H77" s="1245"/>
      <c r="I77" s="1243" t="s">
        <v>562</v>
      </c>
      <c r="J77" s="1243"/>
      <c r="K77" s="1253">
        <v>52.6</v>
      </c>
      <c r="L77" s="1253">
        <v>41.3</v>
      </c>
      <c r="M77" s="1242">
        <v>33</v>
      </c>
      <c r="N77" s="1242">
        <v>35.700000000000003</v>
      </c>
      <c r="O77" s="1242">
        <v>33.1</v>
      </c>
      <c r="R77" s="245">
        <v>12.3</v>
      </c>
      <c r="T77" s="245">
        <v>11.1</v>
      </c>
    </row>
    <row r="78" spans="2:30" ht="13.5">
      <c r="B78" s="250"/>
      <c r="C78" s="246"/>
      <c r="D78" s="246"/>
      <c r="E78" s="246"/>
      <c r="F78" s="246"/>
      <c r="G78" s="1246"/>
      <c r="H78" s="1247"/>
      <c r="I78" s="1243"/>
      <c r="J78" s="1243"/>
      <c r="K78" s="1253"/>
      <c r="L78" s="1253"/>
      <c r="M78" s="1242"/>
      <c r="N78" s="1242"/>
      <c r="O78" s="1242"/>
    </row>
    <row r="79" spans="2:30" ht="13.5">
      <c r="B79" s="250"/>
      <c r="C79" s="246"/>
      <c r="D79" s="246"/>
      <c r="E79" s="246"/>
      <c r="F79" s="246"/>
      <c r="G79" s="1246"/>
      <c r="H79" s="1247"/>
      <c r="I79" s="1255" t="s">
        <v>567</v>
      </c>
      <c r="J79" s="1252"/>
      <c r="K79" s="1256">
        <v>10.4</v>
      </c>
      <c r="L79" s="1256">
        <v>9.6</v>
      </c>
      <c r="M79" s="1256">
        <v>8.5</v>
      </c>
      <c r="N79" s="1256">
        <v>8</v>
      </c>
      <c r="O79" s="1256">
        <v>7.5</v>
      </c>
      <c r="V79" s="245">
        <v>53.5</v>
      </c>
      <c r="X79" s="245">
        <v>48.2</v>
      </c>
      <c r="Z79" s="245">
        <v>34.200000000000003</v>
      </c>
      <c r="AB79" s="245">
        <v>30.3</v>
      </c>
      <c r="AD79" s="245">
        <v>28.9</v>
      </c>
    </row>
    <row r="80" spans="2:30" ht="13.5">
      <c r="B80" s="250"/>
      <c r="C80" s="246"/>
      <c r="D80" s="246"/>
      <c r="E80" s="246"/>
      <c r="F80" s="246"/>
      <c r="G80" s="1248"/>
      <c r="H80" s="1249"/>
      <c r="I80" s="1252"/>
      <c r="J80" s="1252"/>
      <c r="K80" s="1256"/>
      <c r="L80" s="1256"/>
      <c r="M80" s="1256"/>
      <c r="N80" s="1256"/>
      <c r="O80" s="1256"/>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21" zoomScaleNormal="100" zoomScaleSheetLayoutView="70" workbookViewId="0">
      <selection activeCell="G81" sqref="G8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3" zoomScaleNormal="100" zoomScaleSheetLayoutView="55" workbookViewId="0">
      <selection activeCell="G81" sqref="G8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59896</v>
      </c>
      <c r="E3" s="118"/>
      <c r="F3" s="119">
        <v>52678</v>
      </c>
      <c r="G3" s="120"/>
      <c r="H3" s="121"/>
    </row>
    <row r="4" spans="1:8">
      <c r="A4" s="122"/>
      <c r="B4" s="123"/>
      <c r="C4" s="124"/>
      <c r="D4" s="125">
        <v>41221</v>
      </c>
      <c r="E4" s="126"/>
      <c r="F4" s="127">
        <v>30185</v>
      </c>
      <c r="G4" s="128"/>
      <c r="H4" s="129"/>
    </row>
    <row r="5" spans="1:8">
      <c r="A5" s="110" t="s">
        <v>511</v>
      </c>
      <c r="B5" s="115"/>
      <c r="C5" s="116"/>
      <c r="D5" s="117">
        <v>55895</v>
      </c>
      <c r="E5" s="118"/>
      <c r="F5" s="119">
        <v>69560</v>
      </c>
      <c r="G5" s="120"/>
      <c r="H5" s="121"/>
    </row>
    <row r="6" spans="1:8">
      <c r="A6" s="122"/>
      <c r="B6" s="123"/>
      <c r="C6" s="124"/>
      <c r="D6" s="125">
        <v>28588</v>
      </c>
      <c r="E6" s="126"/>
      <c r="F6" s="127">
        <v>35305</v>
      </c>
      <c r="G6" s="128"/>
      <c r="H6" s="129"/>
    </row>
    <row r="7" spans="1:8">
      <c r="A7" s="110" t="s">
        <v>512</v>
      </c>
      <c r="B7" s="115"/>
      <c r="C7" s="116"/>
      <c r="D7" s="117">
        <v>50770</v>
      </c>
      <c r="E7" s="118"/>
      <c r="F7" s="119">
        <v>65988</v>
      </c>
      <c r="G7" s="120"/>
      <c r="H7" s="121"/>
    </row>
    <row r="8" spans="1:8">
      <c r="A8" s="122"/>
      <c r="B8" s="123"/>
      <c r="C8" s="124"/>
      <c r="D8" s="125">
        <v>34584</v>
      </c>
      <c r="E8" s="126"/>
      <c r="F8" s="127">
        <v>36473</v>
      </c>
      <c r="G8" s="128"/>
      <c r="H8" s="129"/>
    </row>
    <row r="9" spans="1:8">
      <c r="A9" s="110" t="s">
        <v>513</v>
      </c>
      <c r="B9" s="115"/>
      <c r="C9" s="116"/>
      <c r="D9" s="117">
        <v>45328</v>
      </c>
      <c r="E9" s="118"/>
      <c r="F9" s="119">
        <v>77507</v>
      </c>
      <c r="G9" s="120"/>
      <c r="H9" s="121"/>
    </row>
    <row r="10" spans="1:8">
      <c r="A10" s="122"/>
      <c r="B10" s="123"/>
      <c r="C10" s="124"/>
      <c r="D10" s="125">
        <v>37707</v>
      </c>
      <c r="E10" s="126"/>
      <c r="F10" s="127">
        <v>42788</v>
      </c>
      <c r="G10" s="128"/>
      <c r="H10" s="129"/>
    </row>
    <row r="11" spans="1:8">
      <c r="A11" s="110" t="s">
        <v>514</v>
      </c>
      <c r="B11" s="115"/>
      <c r="C11" s="116"/>
      <c r="D11" s="117">
        <v>43709</v>
      </c>
      <c r="E11" s="118"/>
      <c r="F11" s="119">
        <v>57295</v>
      </c>
      <c r="G11" s="120"/>
      <c r="H11" s="121"/>
    </row>
    <row r="12" spans="1:8">
      <c r="A12" s="122"/>
      <c r="B12" s="123"/>
      <c r="C12" s="130"/>
      <c r="D12" s="125">
        <v>34795</v>
      </c>
      <c r="E12" s="126"/>
      <c r="F12" s="127">
        <v>32771</v>
      </c>
      <c r="G12" s="128"/>
      <c r="H12" s="129"/>
    </row>
    <row r="13" spans="1:8">
      <c r="A13" s="110"/>
      <c r="B13" s="115"/>
      <c r="C13" s="131"/>
      <c r="D13" s="132">
        <v>51120</v>
      </c>
      <c r="E13" s="133"/>
      <c r="F13" s="134">
        <v>64606</v>
      </c>
      <c r="G13" s="135"/>
      <c r="H13" s="121"/>
    </row>
    <row r="14" spans="1:8">
      <c r="A14" s="122"/>
      <c r="B14" s="123"/>
      <c r="C14" s="124"/>
      <c r="D14" s="125">
        <v>35379</v>
      </c>
      <c r="E14" s="126"/>
      <c r="F14" s="127">
        <v>35504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7.62</v>
      </c>
      <c r="C19" s="136">
        <f>ROUND(VALUE(SUBSTITUTE(実質収支比率等に係る経年分析!G$48,"▲","-")),2)</f>
        <v>7.48</v>
      </c>
      <c r="D19" s="136">
        <f>ROUND(VALUE(SUBSTITUTE(実質収支比率等に係る経年分析!H$48,"▲","-")),2)</f>
        <v>5.62</v>
      </c>
      <c r="E19" s="136">
        <f>ROUND(VALUE(SUBSTITUTE(実質収支比率等に係る経年分析!I$48,"▲","-")),2)</f>
        <v>7.54</v>
      </c>
      <c r="F19" s="136">
        <f>ROUND(VALUE(SUBSTITUTE(実質収支比率等に係る経年分析!J$48,"▲","-")),2)</f>
        <v>2.56</v>
      </c>
    </row>
    <row r="20" spans="1:11">
      <c r="A20" s="136" t="s">
        <v>43</v>
      </c>
      <c r="B20" s="136">
        <f>ROUND(VALUE(SUBSTITUTE(実質収支比率等に係る経年分析!F$47,"▲","-")),2)</f>
        <v>30.22</v>
      </c>
      <c r="C20" s="136">
        <f>ROUND(VALUE(SUBSTITUTE(実質収支比率等に係る経年分析!G$47,"▲","-")),2)</f>
        <v>33.700000000000003</v>
      </c>
      <c r="D20" s="136">
        <f>ROUND(VALUE(SUBSTITUTE(実質収支比率等に係る経年分析!H$47,"▲","-")),2)</f>
        <v>34.47</v>
      </c>
      <c r="E20" s="136">
        <f>ROUND(VALUE(SUBSTITUTE(実質収支比率等に係る経年分析!I$47,"▲","-")),2)</f>
        <v>33.26</v>
      </c>
      <c r="F20" s="136">
        <f>ROUND(VALUE(SUBSTITUTE(実質収支比率等に係る経年分析!J$47,"▲","-")),2)</f>
        <v>30.93</v>
      </c>
    </row>
    <row r="21" spans="1:11">
      <c r="A21" s="136" t="s">
        <v>44</v>
      </c>
      <c r="B21" s="136">
        <f>IF(ISNUMBER(VALUE(SUBSTITUTE(実質収支比率等に係る経年分析!F$49,"▲","-"))),ROUND(VALUE(SUBSTITUTE(実質収支比率等に係る経年分析!F$49,"▲","-")),2),NA())</f>
        <v>-13.69</v>
      </c>
      <c r="C21" s="136">
        <f>IF(ISNUMBER(VALUE(SUBSTITUTE(実質収支比率等に係る経年分析!G$49,"▲","-"))),ROUND(VALUE(SUBSTITUTE(実質収支比率等に係る経年分析!G$49,"▲","-")),2),NA())</f>
        <v>0.09</v>
      </c>
      <c r="D21" s="136">
        <f>IF(ISNUMBER(VALUE(SUBSTITUTE(実質収支比率等に係る経年分析!H$49,"▲","-"))),ROUND(VALUE(SUBSTITUTE(実質収支比率等に係る経年分析!H$49,"▲","-")),2),NA())</f>
        <v>-6.11</v>
      </c>
      <c r="E21" s="136">
        <f>IF(ISNUMBER(VALUE(SUBSTITUTE(実質収支比率等に係る経年分析!I$49,"▲","-"))),ROUND(VALUE(SUBSTITUTE(実質収支比率等に係る経年分析!I$49,"▲","-")),2),NA())</f>
        <v>-2.42</v>
      </c>
      <c r="F21" s="136">
        <f>IF(ISNUMBER(VALUE(SUBSTITUTE(実質収支比率等に係る経年分析!J$49,"▲","-"))),ROUND(VALUE(SUBSTITUTE(実質収支比率等に係る経年分析!J$49,"▲","-")),2),NA())</f>
        <v>-10.87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0.97</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1.57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1.0900000000000001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1.1399999999999999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1.55</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7.47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5.61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2.5499999999999998</v>
      </c>
    </row>
    <row r="34" spans="1:16">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3.76</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6.02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2802</v>
      </c>
      <c r="E42" s="138"/>
      <c r="F42" s="138"/>
      <c r="G42" s="138">
        <f>'実質公債費比率（分子）の構造'!L$52</f>
        <v>2893</v>
      </c>
      <c r="H42" s="138"/>
      <c r="I42" s="138"/>
      <c r="J42" s="138">
        <f>'実質公債費比率（分子）の構造'!M$52</f>
        <v>2859</v>
      </c>
      <c r="K42" s="138"/>
      <c r="L42" s="138"/>
      <c r="M42" s="138">
        <f>'実質公債費比率（分子）の構造'!N$52</f>
        <v>2716</v>
      </c>
      <c r="N42" s="138"/>
      <c r="O42" s="138"/>
      <c r="P42" s="138">
        <f>'実質公債費比率（分子）の構造'!O$52</f>
        <v>2724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553</v>
      </c>
      <c r="C46" s="138"/>
      <c r="D46" s="138"/>
      <c r="E46" s="138">
        <f>'実質公債費比率（分子）の構造'!L$48</f>
        <v>590</v>
      </c>
      <c r="F46" s="138"/>
      <c r="G46" s="138"/>
      <c r="H46" s="138">
        <f>'実質公債費比率（分子）の構造'!M$48</f>
        <v>610</v>
      </c>
      <c r="I46" s="138"/>
      <c r="J46" s="138"/>
      <c r="K46" s="138">
        <f>'実質公債費比率（分子）の構造'!N$48</f>
        <v>715</v>
      </c>
      <c r="L46" s="138"/>
      <c r="M46" s="138"/>
      <c r="N46" s="138">
        <f>'実質公債費比率（分子）の構造'!O$48</f>
        <v>643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2742</v>
      </c>
      <c r="C49" s="138"/>
      <c r="D49" s="138"/>
      <c r="E49" s="138">
        <f>'実質公債費比率（分子）の構造'!L$45</f>
        <v>2738</v>
      </c>
      <c r="F49" s="138"/>
      <c r="G49" s="138"/>
      <c r="H49" s="138">
        <f>'実質公債費比率（分子）の構造'!M$45</f>
        <v>2398</v>
      </c>
      <c r="I49" s="138"/>
      <c r="J49" s="138"/>
      <c r="K49" s="138">
        <f>'実質公債費比率（分子）の構造'!N$45</f>
        <v>2216</v>
      </c>
      <c r="L49" s="138"/>
      <c r="M49" s="138"/>
      <c r="N49" s="138">
        <f>'実質公債費比率（分子）の構造'!O$45</f>
        <v>2178</v>
      </c>
      <c r="O49" s="138"/>
      <c r="P49" s="138"/>
    </row>
    <row r="50" spans="1:16">
      <c r="A50" s="138" t="s">
        <v>59</v>
      </c>
      <c r="B50" s="138" t="e">
        <f>NA()</f>
        <v>#N/A</v>
      </c>
      <c r="C50" s="138">
        <f>IF(ISNUMBER('実質公債費比率（分子）の構造'!K$53),'実質公債費比率（分子）の構造'!K$53,NA())</f>
        <v>494</v>
      </c>
      <c r="D50" s="138" t="e">
        <f>NA()</f>
        <v>#N/A</v>
      </c>
      <c r="E50" s="138" t="e">
        <f>NA()</f>
        <v>#N/A</v>
      </c>
      <c r="F50" s="138">
        <f>IF(ISNUMBER('実質公債費比率（分子）の構造'!L$53),'実質公債費比率（分子）の構造'!L$53,NA())</f>
        <v>436</v>
      </c>
      <c r="G50" s="138" t="e">
        <f>NA()</f>
        <v>#N/A</v>
      </c>
      <c r="H50" s="138" t="e">
        <f>NA()</f>
        <v>#N/A</v>
      </c>
      <c r="I50" s="138">
        <f>IF(ISNUMBER('実質公債費比率（分子）の構造'!M$53),'実質公債費比率（分子）の構造'!M$53,NA())</f>
        <v>150</v>
      </c>
      <c r="J50" s="138" t="e">
        <f>NA()</f>
        <v>#N/A</v>
      </c>
      <c r="K50" s="138" t="e">
        <f>NA()</f>
        <v>#N/A</v>
      </c>
      <c r="L50" s="138">
        <f>IF(ISNUMBER('実質公債費比率（分子）の構造'!N$53),'実質公債費比率（分子）の構造'!N$53,NA())</f>
        <v>216</v>
      </c>
      <c r="M50" s="138" t="e">
        <f>NA()</f>
        <v>#N/A</v>
      </c>
      <c r="N50" s="138" t="e">
        <f>NA()</f>
        <v>#N/A</v>
      </c>
      <c r="O50" s="138">
        <f>IF(ISNUMBER('実質公債費比率（分子）の構造'!O$53),'実質公債費比率（分子）の構造'!O$53,NA())</f>
        <v>97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20435</v>
      </c>
      <c r="E56" s="137"/>
      <c r="F56" s="137"/>
      <c r="G56" s="137">
        <f>'将来負担比率（分子）の構造'!J$52</f>
        <v>20546</v>
      </c>
      <c r="H56" s="137"/>
      <c r="I56" s="137"/>
      <c r="J56" s="137">
        <f>'将来負担比率（分子）の構造'!K$52</f>
        <v>20458</v>
      </c>
      <c r="K56" s="137"/>
      <c r="L56" s="137"/>
      <c r="M56" s="137">
        <f>'将来負担比率（分子）の構造'!L$52</f>
        <v>20302</v>
      </c>
      <c r="N56" s="137"/>
      <c r="O56" s="137"/>
      <c r="P56" s="137">
        <f>'将来負担比率（分子）の構造'!M$52</f>
        <v>19962</v>
      </c>
    </row>
    <row r="57" spans="1:16">
      <c r="A57" s="137" t="s">
        <v>36</v>
      </c>
      <c r="B57" s="137"/>
      <c r="C57" s="137"/>
      <c r="D57" s="137">
        <f>'将来負担比率（分子）の構造'!I$51</f>
        <v>5902</v>
      </c>
      <c r="E57" s="137"/>
      <c r="F57" s="137"/>
      <c r="G57" s="137">
        <f>'将来負担比率（分子）の構造'!J$51</f>
        <v>5145</v>
      </c>
      <c r="H57" s="137"/>
      <c r="I57" s="137"/>
      <c r="J57" s="137">
        <f>'将来負担比率（分子）の構造'!K$51</f>
        <v>4934</v>
      </c>
      <c r="K57" s="137"/>
      <c r="L57" s="137"/>
      <c r="M57" s="137">
        <f>'将来負担比率（分子）の構造'!L$51</f>
        <v>5796</v>
      </c>
      <c r="N57" s="137"/>
      <c r="O57" s="137"/>
      <c r="P57" s="137">
        <f>'将来負担比率（分子）の構造'!M$51</f>
        <v>6776</v>
      </c>
    </row>
    <row r="58" spans="1:16">
      <c r="A58" s="137" t="s">
        <v>35</v>
      </c>
      <c r="B58" s="137"/>
      <c r="C58" s="137"/>
      <c r="D58" s="137">
        <f>'将来負担比率（分子）の構造'!I$50</f>
        <v>7978</v>
      </c>
      <c r="E58" s="137"/>
      <c r="F58" s="137"/>
      <c r="G58" s="137">
        <f>'将来負担比率（分子）の構造'!J$50</f>
        <v>8271</v>
      </c>
      <c r="H58" s="137"/>
      <c r="I58" s="137"/>
      <c r="J58" s="137">
        <f>'将来負担比率（分子）の構造'!K$50</f>
        <v>8299</v>
      </c>
      <c r="K58" s="137"/>
      <c r="L58" s="137"/>
      <c r="M58" s="137">
        <f>'将来負担比率（分子）の構造'!L$50</f>
        <v>7875</v>
      </c>
      <c r="N58" s="137"/>
      <c r="O58" s="137"/>
      <c r="P58" s="137">
        <f>'将来負担比率（分子）の構造'!M$50</f>
        <v>7651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300</v>
      </c>
      <c r="C61" s="137"/>
      <c r="D61" s="137"/>
      <c r="E61" s="137">
        <f>'将来負担比率（分子）の構造'!J$46</f>
        <v>327</v>
      </c>
      <c r="F61" s="137"/>
      <c r="G61" s="137"/>
      <c r="H61" s="137">
        <f>'将来負担比率（分子）の構造'!K$46</f>
        <v>86</v>
      </c>
      <c r="I61" s="137"/>
      <c r="J61" s="137"/>
      <c r="K61" s="137">
        <f>'将来負担比率（分子）の構造'!L$46</f>
        <v>61</v>
      </c>
      <c r="L61" s="137"/>
      <c r="M61" s="137"/>
      <c r="N61" s="137">
        <f>'将来負担比率（分子）の構造'!M$46</f>
        <v>52</v>
      </c>
      <c r="O61" s="137"/>
      <c r="P61" s="137"/>
    </row>
    <row r="62" spans="1:16">
      <c r="A62" s="137" t="s">
        <v>29</v>
      </c>
      <c r="B62" s="137">
        <f>'将来負担比率（分子）の構造'!I$45</f>
        <v>3077</v>
      </c>
      <c r="C62" s="137"/>
      <c r="D62" s="137"/>
      <c r="E62" s="137">
        <f>'将来負担比率（分子）の構造'!J$45</f>
        <v>3400</v>
      </c>
      <c r="F62" s="137"/>
      <c r="G62" s="137"/>
      <c r="H62" s="137">
        <f>'将来負担比率（分子）の構造'!K$45</f>
        <v>3093</v>
      </c>
      <c r="I62" s="137"/>
      <c r="J62" s="137"/>
      <c r="K62" s="137">
        <f>'将来負担比率（分子）の構造'!L$45</f>
        <v>2915</v>
      </c>
      <c r="L62" s="137"/>
      <c r="M62" s="137"/>
      <c r="N62" s="137">
        <f>'将来負担比率（分子）の構造'!M$45</f>
        <v>2874</v>
      </c>
      <c r="O62" s="137"/>
      <c r="P62" s="137"/>
    </row>
    <row r="63" spans="1:16">
      <c r="A63" s="137" t="s">
        <v>28</v>
      </c>
      <c r="B63" s="137" t="str">
        <f>'将来負担比率（分子）の構造'!I$44</f>
        <v>-</v>
      </c>
      <c r="C63" s="137"/>
      <c r="D63" s="137"/>
      <c r="E63" s="137">
        <f>'将来負担比率（分子）の構造'!J$44</f>
        <v>45</v>
      </c>
      <c r="F63" s="137"/>
      <c r="G63" s="137"/>
      <c r="H63" s="137">
        <f>'将来負担比率（分子）の構造'!K$44</f>
        <v>85</v>
      </c>
      <c r="I63" s="137"/>
      <c r="J63" s="137"/>
      <c r="K63" s="137">
        <f>'将来負担比率（分子）の構造'!L$44</f>
        <v>81</v>
      </c>
      <c r="L63" s="137"/>
      <c r="M63" s="137"/>
      <c r="N63" s="137">
        <f>'将来負担比率（分子）の構造'!M$44</f>
        <v>71</v>
      </c>
      <c r="O63" s="137"/>
      <c r="P63" s="137"/>
    </row>
    <row r="64" spans="1:16">
      <c r="A64" s="137" t="s">
        <v>27</v>
      </c>
      <c r="B64" s="137">
        <f>'将来負担比率（分子）の構造'!I$43</f>
        <v>9306</v>
      </c>
      <c r="C64" s="137"/>
      <c r="D64" s="137"/>
      <c r="E64" s="137">
        <f>'将来負担比率（分子）の構造'!J$43</f>
        <v>9658</v>
      </c>
      <c r="F64" s="137"/>
      <c r="G64" s="137"/>
      <c r="H64" s="137">
        <f>'将来負担比率（分子）の構造'!K$43</f>
        <v>9776</v>
      </c>
      <c r="I64" s="137"/>
      <c r="J64" s="137"/>
      <c r="K64" s="137">
        <f>'将来負担比率（分子）の構造'!L$43</f>
        <v>10276</v>
      </c>
      <c r="L64" s="137"/>
      <c r="M64" s="137"/>
      <c r="N64" s="137">
        <f>'将来負担比率（分子）の構造'!M$43</f>
        <v>10209</v>
      </c>
      <c r="O64" s="137"/>
      <c r="P64" s="137"/>
    </row>
    <row r="65" spans="1:16">
      <c r="A65" s="137" t="s">
        <v>26</v>
      </c>
      <c r="B65" s="137">
        <f>'将来負担比率（分子）の構造'!I$42</f>
        <v>3</v>
      </c>
      <c r="C65" s="137"/>
      <c r="D65" s="137"/>
      <c r="E65" s="137">
        <f>'将来負担比率（分子）の構造'!J$42</f>
        <v>2</v>
      </c>
      <c r="F65" s="137"/>
      <c r="G65" s="137"/>
      <c r="H65" s="137">
        <f>'将来負担比率（分子）の構造'!K$42</f>
        <v>1</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18128</v>
      </c>
      <c r="C66" s="137"/>
      <c r="D66" s="137"/>
      <c r="E66" s="137">
        <f>'将来負担比率（分子）の構造'!J$41</f>
        <v>17629</v>
      </c>
      <c r="F66" s="137"/>
      <c r="G66" s="137"/>
      <c r="H66" s="137">
        <f>'将来負担比率（分子）の構造'!K$41</f>
        <v>17375</v>
      </c>
      <c r="I66" s="137"/>
      <c r="J66" s="137"/>
      <c r="K66" s="137">
        <f>'将来負担比率（分子）の構造'!L$41</f>
        <v>17015</v>
      </c>
      <c r="L66" s="137"/>
      <c r="M66" s="137"/>
      <c r="N66" s="137">
        <f>'将来負担比率（分子）の構造'!M$41</f>
        <v>16420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topLeftCell="AL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10334539</v>
      </c>
      <c r="S5" s="615"/>
      <c r="T5" s="615"/>
      <c r="U5" s="615"/>
      <c r="V5" s="615"/>
      <c r="W5" s="615"/>
      <c r="X5" s="615"/>
      <c r="Y5" s="616"/>
      <c r="Z5" s="617">
        <v>50.5</v>
      </c>
      <c r="AA5" s="617"/>
      <c r="AB5" s="617"/>
      <c r="AC5" s="617"/>
      <c r="AD5" s="618">
        <v>9583722</v>
      </c>
      <c r="AE5" s="618"/>
      <c r="AF5" s="618"/>
      <c r="AG5" s="618"/>
      <c r="AH5" s="618"/>
      <c r="AI5" s="618"/>
      <c r="AJ5" s="618"/>
      <c r="AK5" s="618"/>
      <c r="AL5" s="619">
        <v>78.900000000000006</v>
      </c>
      <c r="AM5" s="620"/>
      <c r="AN5" s="620"/>
      <c r="AO5" s="621"/>
      <c r="AP5" s="611" t="s">
        <v>208</v>
      </c>
      <c r="AQ5" s="612"/>
      <c r="AR5" s="612"/>
      <c r="AS5" s="612"/>
      <c r="AT5" s="612"/>
      <c r="AU5" s="612"/>
      <c r="AV5" s="612"/>
      <c r="AW5" s="612"/>
      <c r="AX5" s="612"/>
      <c r="AY5" s="612"/>
      <c r="AZ5" s="612"/>
      <c r="BA5" s="612"/>
      <c r="BB5" s="612"/>
      <c r="BC5" s="612"/>
      <c r="BD5" s="612"/>
      <c r="BE5" s="612"/>
      <c r="BF5" s="613"/>
      <c r="BG5" s="625">
        <v>9581177</v>
      </c>
      <c r="BH5" s="626"/>
      <c r="BI5" s="626"/>
      <c r="BJ5" s="626"/>
      <c r="BK5" s="626"/>
      <c r="BL5" s="626"/>
      <c r="BM5" s="626"/>
      <c r="BN5" s="627"/>
      <c r="BO5" s="628">
        <v>92.7</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184209</v>
      </c>
      <c r="S6" s="626"/>
      <c r="T6" s="626"/>
      <c r="U6" s="626"/>
      <c r="V6" s="626"/>
      <c r="W6" s="626"/>
      <c r="X6" s="626"/>
      <c r="Y6" s="627"/>
      <c r="Z6" s="628">
        <v>0.9</v>
      </c>
      <c r="AA6" s="628"/>
      <c r="AB6" s="628"/>
      <c r="AC6" s="628"/>
      <c r="AD6" s="629">
        <v>184209</v>
      </c>
      <c r="AE6" s="629"/>
      <c r="AF6" s="629"/>
      <c r="AG6" s="629"/>
      <c r="AH6" s="629"/>
      <c r="AI6" s="629"/>
      <c r="AJ6" s="629"/>
      <c r="AK6" s="629"/>
      <c r="AL6" s="630">
        <v>1.5</v>
      </c>
      <c r="AM6" s="631"/>
      <c r="AN6" s="631"/>
      <c r="AO6" s="632"/>
      <c r="AP6" s="622" t="s">
        <v>214</v>
      </c>
      <c r="AQ6" s="623"/>
      <c r="AR6" s="623"/>
      <c r="AS6" s="623"/>
      <c r="AT6" s="623"/>
      <c r="AU6" s="623"/>
      <c r="AV6" s="623"/>
      <c r="AW6" s="623"/>
      <c r="AX6" s="623"/>
      <c r="AY6" s="623"/>
      <c r="AZ6" s="623"/>
      <c r="BA6" s="623"/>
      <c r="BB6" s="623"/>
      <c r="BC6" s="623"/>
      <c r="BD6" s="623"/>
      <c r="BE6" s="623"/>
      <c r="BF6" s="624"/>
      <c r="BG6" s="625">
        <v>9581177</v>
      </c>
      <c r="BH6" s="626"/>
      <c r="BI6" s="626"/>
      <c r="BJ6" s="626"/>
      <c r="BK6" s="626"/>
      <c r="BL6" s="626"/>
      <c r="BM6" s="626"/>
      <c r="BN6" s="627"/>
      <c r="BO6" s="628">
        <v>92.7</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231118</v>
      </c>
      <c r="CS6" s="626"/>
      <c r="CT6" s="626"/>
      <c r="CU6" s="626"/>
      <c r="CV6" s="626"/>
      <c r="CW6" s="626"/>
      <c r="CX6" s="626"/>
      <c r="CY6" s="627"/>
      <c r="CZ6" s="628">
        <v>1.2</v>
      </c>
      <c r="DA6" s="628"/>
      <c r="DB6" s="628"/>
      <c r="DC6" s="628"/>
      <c r="DD6" s="634">
        <v>19</v>
      </c>
      <c r="DE6" s="626"/>
      <c r="DF6" s="626"/>
      <c r="DG6" s="626"/>
      <c r="DH6" s="626"/>
      <c r="DI6" s="626"/>
      <c r="DJ6" s="626"/>
      <c r="DK6" s="626"/>
      <c r="DL6" s="626"/>
      <c r="DM6" s="626"/>
      <c r="DN6" s="626"/>
      <c r="DO6" s="626"/>
      <c r="DP6" s="627"/>
      <c r="DQ6" s="634">
        <v>230921</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11270</v>
      </c>
      <c r="S7" s="626"/>
      <c r="T7" s="626"/>
      <c r="U7" s="626"/>
      <c r="V7" s="626"/>
      <c r="W7" s="626"/>
      <c r="X7" s="626"/>
      <c r="Y7" s="627"/>
      <c r="Z7" s="628">
        <v>0.1</v>
      </c>
      <c r="AA7" s="628"/>
      <c r="AB7" s="628"/>
      <c r="AC7" s="628"/>
      <c r="AD7" s="629">
        <v>11270</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3212409</v>
      </c>
      <c r="BH7" s="626"/>
      <c r="BI7" s="626"/>
      <c r="BJ7" s="626"/>
      <c r="BK7" s="626"/>
      <c r="BL7" s="626"/>
      <c r="BM7" s="626"/>
      <c r="BN7" s="627"/>
      <c r="BO7" s="628">
        <v>31.1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2126198</v>
      </c>
      <c r="CS7" s="626"/>
      <c r="CT7" s="626"/>
      <c r="CU7" s="626"/>
      <c r="CV7" s="626"/>
      <c r="CW7" s="626"/>
      <c r="CX7" s="626"/>
      <c r="CY7" s="627"/>
      <c r="CZ7" s="628">
        <v>10.8</v>
      </c>
      <c r="DA7" s="628"/>
      <c r="DB7" s="628"/>
      <c r="DC7" s="628"/>
      <c r="DD7" s="634">
        <v>67884</v>
      </c>
      <c r="DE7" s="626"/>
      <c r="DF7" s="626"/>
      <c r="DG7" s="626"/>
      <c r="DH7" s="626"/>
      <c r="DI7" s="626"/>
      <c r="DJ7" s="626"/>
      <c r="DK7" s="626"/>
      <c r="DL7" s="626"/>
      <c r="DM7" s="626"/>
      <c r="DN7" s="626"/>
      <c r="DO7" s="626"/>
      <c r="DP7" s="627"/>
      <c r="DQ7" s="634">
        <v>1792594</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27613</v>
      </c>
      <c r="S8" s="626"/>
      <c r="T8" s="626"/>
      <c r="U8" s="626"/>
      <c r="V8" s="626"/>
      <c r="W8" s="626"/>
      <c r="X8" s="626"/>
      <c r="Y8" s="627"/>
      <c r="Z8" s="628">
        <v>0.1</v>
      </c>
      <c r="AA8" s="628"/>
      <c r="AB8" s="628"/>
      <c r="AC8" s="628"/>
      <c r="AD8" s="629">
        <v>27613</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88123</v>
      </c>
      <c r="BH8" s="626"/>
      <c r="BI8" s="626"/>
      <c r="BJ8" s="626"/>
      <c r="BK8" s="626"/>
      <c r="BL8" s="626"/>
      <c r="BM8" s="626"/>
      <c r="BN8" s="627"/>
      <c r="BO8" s="628">
        <v>0.9</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6457703</v>
      </c>
      <c r="CS8" s="626"/>
      <c r="CT8" s="626"/>
      <c r="CU8" s="626"/>
      <c r="CV8" s="626"/>
      <c r="CW8" s="626"/>
      <c r="CX8" s="626"/>
      <c r="CY8" s="627"/>
      <c r="CZ8" s="628">
        <v>32.700000000000003</v>
      </c>
      <c r="DA8" s="628"/>
      <c r="DB8" s="628"/>
      <c r="DC8" s="628"/>
      <c r="DD8" s="634">
        <v>6683</v>
      </c>
      <c r="DE8" s="626"/>
      <c r="DF8" s="626"/>
      <c r="DG8" s="626"/>
      <c r="DH8" s="626"/>
      <c r="DI8" s="626"/>
      <c r="DJ8" s="626"/>
      <c r="DK8" s="626"/>
      <c r="DL8" s="626"/>
      <c r="DM8" s="626"/>
      <c r="DN8" s="626"/>
      <c r="DO8" s="626"/>
      <c r="DP8" s="627"/>
      <c r="DQ8" s="634">
        <v>3311274</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16231</v>
      </c>
      <c r="S9" s="626"/>
      <c r="T9" s="626"/>
      <c r="U9" s="626"/>
      <c r="V9" s="626"/>
      <c r="W9" s="626"/>
      <c r="X9" s="626"/>
      <c r="Y9" s="627"/>
      <c r="Z9" s="628">
        <v>0.1</v>
      </c>
      <c r="AA9" s="628"/>
      <c r="AB9" s="628"/>
      <c r="AC9" s="628"/>
      <c r="AD9" s="629">
        <v>16231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2457089</v>
      </c>
      <c r="BH9" s="626"/>
      <c r="BI9" s="626"/>
      <c r="BJ9" s="626"/>
      <c r="BK9" s="626"/>
      <c r="BL9" s="626"/>
      <c r="BM9" s="626"/>
      <c r="BN9" s="627"/>
      <c r="BO9" s="628">
        <v>23.8</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2504946</v>
      </c>
      <c r="CS9" s="626"/>
      <c r="CT9" s="626"/>
      <c r="CU9" s="626"/>
      <c r="CV9" s="626"/>
      <c r="CW9" s="626"/>
      <c r="CX9" s="626"/>
      <c r="CY9" s="627"/>
      <c r="CZ9" s="628">
        <v>12.7</v>
      </c>
      <c r="DA9" s="628"/>
      <c r="DB9" s="628"/>
      <c r="DC9" s="628"/>
      <c r="DD9" s="634">
        <v>541821</v>
      </c>
      <c r="DE9" s="626"/>
      <c r="DF9" s="626"/>
      <c r="DG9" s="626"/>
      <c r="DH9" s="626"/>
      <c r="DI9" s="626"/>
      <c r="DJ9" s="626"/>
      <c r="DK9" s="626"/>
      <c r="DL9" s="626"/>
      <c r="DM9" s="626"/>
      <c r="DN9" s="626"/>
      <c r="DO9" s="626"/>
      <c r="DP9" s="627"/>
      <c r="DQ9" s="634">
        <v>1822718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846972</v>
      </c>
      <c r="S10" s="626"/>
      <c r="T10" s="626"/>
      <c r="U10" s="626"/>
      <c r="V10" s="626"/>
      <c r="W10" s="626"/>
      <c r="X10" s="626"/>
      <c r="Y10" s="627"/>
      <c r="Z10" s="628">
        <v>4.0999999999999996</v>
      </c>
      <c r="AA10" s="628"/>
      <c r="AB10" s="628"/>
      <c r="AC10" s="628"/>
      <c r="AD10" s="629">
        <v>846972</v>
      </c>
      <c r="AE10" s="629"/>
      <c r="AF10" s="629"/>
      <c r="AG10" s="629"/>
      <c r="AH10" s="629"/>
      <c r="AI10" s="629"/>
      <c r="AJ10" s="629"/>
      <c r="AK10" s="629"/>
      <c r="AL10" s="630">
        <v>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172589</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36229</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6616</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100603</v>
      </c>
      <c r="S11" s="626"/>
      <c r="T11" s="626"/>
      <c r="U11" s="626"/>
      <c r="V11" s="626"/>
      <c r="W11" s="626"/>
      <c r="X11" s="626"/>
      <c r="Y11" s="627"/>
      <c r="Z11" s="628">
        <v>0.5</v>
      </c>
      <c r="AA11" s="628"/>
      <c r="AB11" s="628"/>
      <c r="AC11" s="628"/>
      <c r="AD11" s="629">
        <v>100603</v>
      </c>
      <c r="AE11" s="629"/>
      <c r="AF11" s="629"/>
      <c r="AG11" s="629"/>
      <c r="AH11" s="629"/>
      <c r="AI11" s="629"/>
      <c r="AJ11" s="629"/>
      <c r="AK11" s="629"/>
      <c r="AL11" s="630">
        <v>0.8</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494608</v>
      </c>
      <c r="BH11" s="626"/>
      <c r="BI11" s="626"/>
      <c r="BJ11" s="626"/>
      <c r="BK11" s="626"/>
      <c r="BL11" s="626"/>
      <c r="BM11" s="626"/>
      <c r="BN11" s="627"/>
      <c r="BO11" s="628">
        <v>4.8</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670995</v>
      </c>
      <c r="CS11" s="626"/>
      <c r="CT11" s="626"/>
      <c r="CU11" s="626"/>
      <c r="CV11" s="626"/>
      <c r="CW11" s="626"/>
      <c r="CX11" s="626"/>
      <c r="CY11" s="627"/>
      <c r="CZ11" s="628">
        <v>3.4</v>
      </c>
      <c r="DA11" s="628"/>
      <c r="DB11" s="628"/>
      <c r="DC11" s="628"/>
      <c r="DD11" s="634">
        <v>82078</v>
      </c>
      <c r="DE11" s="626"/>
      <c r="DF11" s="626"/>
      <c r="DG11" s="626"/>
      <c r="DH11" s="626"/>
      <c r="DI11" s="626"/>
      <c r="DJ11" s="626"/>
      <c r="DK11" s="626"/>
      <c r="DL11" s="626"/>
      <c r="DM11" s="626"/>
      <c r="DN11" s="626"/>
      <c r="DO11" s="626"/>
      <c r="DP11" s="627"/>
      <c r="DQ11" s="634">
        <v>566825</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5867141</v>
      </c>
      <c r="BH12" s="626"/>
      <c r="BI12" s="626"/>
      <c r="BJ12" s="626"/>
      <c r="BK12" s="626"/>
      <c r="BL12" s="626"/>
      <c r="BM12" s="626"/>
      <c r="BN12" s="627"/>
      <c r="BO12" s="628">
        <v>56.8</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317097</v>
      </c>
      <c r="CS12" s="626"/>
      <c r="CT12" s="626"/>
      <c r="CU12" s="626"/>
      <c r="CV12" s="626"/>
      <c r="CW12" s="626"/>
      <c r="CX12" s="626"/>
      <c r="CY12" s="627"/>
      <c r="CZ12" s="628">
        <v>1.6</v>
      </c>
      <c r="DA12" s="628"/>
      <c r="DB12" s="628"/>
      <c r="DC12" s="628"/>
      <c r="DD12" s="634">
        <v>201</v>
      </c>
      <c r="DE12" s="626"/>
      <c r="DF12" s="626"/>
      <c r="DG12" s="626"/>
      <c r="DH12" s="626"/>
      <c r="DI12" s="626"/>
      <c r="DJ12" s="626"/>
      <c r="DK12" s="626"/>
      <c r="DL12" s="626"/>
      <c r="DM12" s="626"/>
      <c r="DN12" s="626"/>
      <c r="DO12" s="626"/>
      <c r="DP12" s="627"/>
      <c r="DQ12" s="634">
        <v>302946</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49167</v>
      </c>
      <c r="S13" s="626"/>
      <c r="T13" s="626"/>
      <c r="U13" s="626"/>
      <c r="V13" s="626"/>
      <c r="W13" s="626"/>
      <c r="X13" s="626"/>
      <c r="Y13" s="627"/>
      <c r="Z13" s="628">
        <v>0.2</v>
      </c>
      <c r="AA13" s="628"/>
      <c r="AB13" s="628"/>
      <c r="AC13" s="628"/>
      <c r="AD13" s="629">
        <v>49167</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5866061</v>
      </c>
      <c r="BH13" s="626"/>
      <c r="BI13" s="626"/>
      <c r="BJ13" s="626"/>
      <c r="BK13" s="626"/>
      <c r="BL13" s="626"/>
      <c r="BM13" s="626"/>
      <c r="BN13" s="627"/>
      <c r="BO13" s="628">
        <v>56.8</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2000345</v>
      </c>
      <c r="CS13" s="626"/>
      <c r="CT13" s="626"/>
      <c r="CU13" s="626"/>
      <c r="CV13" s="626"/>
      <c r="CW13" s="626"/>
      <c r="CX13" s="626"/>
      <c r="CY13" s="627"/>
      <c r="CZ13" s="628">
        <v>10.1</v>
      </c>
      <c r="DA13" s="628"/>
      <c r="DB13" s="628"/>
      <c r="DC13" s="628"/>
      <c r="DD13" s="634">
        <v>856779</v>
      </c>
      <c r="DE13" s="626"/>
      <c r="DF13" s="626"/>
      <c r="DG13" s="626"/>
      <c r="DH13" s="626"/>
      <c r="DI13" s="626"/>
      <c r="DJ13" s="626"/>
      <c r="DK13" s="626"/>
      <c r="DL13" s="626"/>
      <c r="DM13" s="626"/>
      <c r="DN13" s="626"/>
      <c r="DO13" s="626"/>
      <c r="DP13" s="627"/>
      <c r="DQ13" s="634">
        <v>1414773</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137452</v>
      </c>
      <c r="BH14" s="626"/>
      <c r="BI14" s="626"/>
      <c r="BJ14" s="626"/>
      <c r="BK14" s="626"/>
      <c r="BL14" s="626"/>
      <c r="BM14" s="626"/>
      <c r="BN14" s="627"/>
      <c r="BO14" s="628">
        <v>1.3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1019181</v>
      </c>
      <c r="CS14" s="626"/>
      <c r="CT14" s="626"/>
      <c r="CU14" s="626"/>
      <c r="CV14" s="626"/>
      <c r="CW14" s="626"/>
      <c r="CX14" s="626"/>
      <c r="CY14" s="627"/>
      <c r="CZ14" s="628">
        <v>5.2</v>
      </c>
      <c r="DA14" s="628"/>
      <c r="DB14" s="628"/>
      <c r="DC14" s="628"/>
      <c r="DD14" s="634">
        <v>30160</v>
      </c>
      <c r="DE14" s="626"/>
      <c r="DF14" s="626"/>
      <c r="DG14" s="626"/>
      <c r="DH14" s="626"/>
      <c r="DI14" s="626"/>
      <c r="DJ14" s="626"/>
      <c r="DK14" s="626"/>
      <c r="DL14" s="626"/>
      <c r="DM14" s="626"/>
      <c r="DN14" s="626"/>
      <c r="DO14" s="626"/>
      <c r="DP14" s="627"/>
      <c r="DQ14" s="634">
        <v>919954</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44938</v>
      </c>
      <c r="S15" s="626"/>
      <c r="T15" s="626"/>
      <c r="U15" s="626"/>
      <c r="V15" s="626"/>
      <c r="W15" s="626"/>
      <c r="X15" s="626"/>
      <c r="Y15" s="627"/>
      <c r="Z15" s="628">
        <v>0.2</v>
      </c>
      <c r="AA15" s="628"/>
      <c r="AB15" s="628"/>
      <c r="AC15" s="628"/>
      <c r="AD15" s="629">
        <v>44938</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363875</v>
      </c>
      <c r="BH15" s="626"/>
      <c r="BI15" s="626"/>
      <c r="BJ15" s="626"/>
      <c r="BK15" s="626"/>
      <c r="BL15" s="626"/>
      <c r="BM15" s="626"/>
      <c r="BN15" s="627"/>
      <c r="BO15" s="628">
        <v>3.5</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2159964</v>
      </c>
      <c r="CS15" s="626"/>
      <c r="CT15" s="626"/>
      <c r="CU15" s="626"/>
      <c r="CV15" s="626"/>
      <c r="CW15" s="626"/>
      <c r="CX15" s="626"/>
      <c r="CY15" s="627"/>
      <c r="CZ15" s="628">
        <v>10.9</v>
      </c>
      <c r="DA15" s="628"/>
      <c r="DB15" s="628"/>
      <c r="DC15" s="628"/>
      <c r="DD15" s="634">
        <v>587110</v>
      </c>
      <c r="DE15" s="626"/>
      <c r="DF15" s="626"/>
      <c r="DG15" s="626"/>
      <c r="DH15" s="626"/>
      <c r="DI15" s="626"/>
      <c r="DJ15" s="626"/>
      <c r="DK15" s="626"/>
      <c r="DL15" s="626"/>
      <c r="DM15" s="626"/>
      <c r="DN15" s="626"/>
      <c r="DO15" s="626"/>
      <c r="DP15" s="627"/>
      <c r="DQ15" s="634">
        <v>1628099</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1612935</v>
      </c>
      <c r="S16" s="626"/>
      <c r="T16" s="626"/>
      <c r="U16" s="626"/>
      <c r="V16" s="626"/>
      <c r="W16" s="626"/>
      <c r="X16" s="626"/>
      <c r="Y16" s="627"/>
      <c r="Z16" s="628">
        <v>7.9</v>
      </c>
      <c r="AA16" s="628"/>
      <c r="AB16" s="628"/>
      <c r="AC16" s="628"/>
      <c r="AD16" s="629">
        <v>1215431</v>
      </c>
      <c r="AE16" s="629"/>
      <c r="AF16" s="629"/>
      <c r="AG16" s="629"/>
      <c r="AH16" s="629"/>
      <c r="AI16" s="629"/>
      <c r="AJ16" s="629"/>
      <c r="AK16" s="629"/>
      <c r="AL16" s="630">
        <v>10</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54556</v>
      </c>
      <c r="CS16" s="626"/>
      <c r="CT16" s="626"/>
      <c r="CU16" s="626"/>
      <c r="CV16" s="626"/>
      <c r="CW16" s="626"/>
      <c r="CX16" s="626"/>
      <c r="CY16" s="627"/>
      <c r="CZ16" s="628">
        <v>0.3</v>
      </c>
      <c r="DA16" s="628"/>
      <c r="DB16" s="628"/>
      <c r="DC16" s="628"/>
      <c r="DD16" s="634" t="s">
        <v>111</v>
      </c>
      <c r="DE16" s="626"/>
      <c r="DF16" s="626"/>
      <c r="DG16" s="626"/>
      <c r="DH16" s="626"/>
      <c r="DI16" s="626"/>
      <c r="DJ16" s="626"/>
      <c r="DK16" s="626"/>
      <c r="DL16" s="626"/>
      <c r="DM16" s="626"/>
      <c r="DN16" s="626"/>
      <c r="DO16" s="626"/>
      <c r="DP16" s="627"/>
      <c r="DQ16" s="634">
        <v>52288</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1215431</v>
      </c>
      <c r="S17" s="626"/>
      <c r="T17" s="626"/>
      <c r="U17" s="626"/>
      <c r="V17" s="626"/>
      <c r="W17" s="626"/>
      <c r="X17" s="626"/>
      <c r="Y17" s="627"/>
      <c r="Z17" s="628">
        <v>5.9</v>
      </c>
      <c r="AA17" s="628"/>
      <c r="AB17" s="628"/>
      <c r="AC17" s="628"/>
      <c r="AD17" s="629">
        <v>1215431</v>
      </c>
      <c r="AE17" s="629"/>
      <c r="AF17" s="629"/>
      <c r="AG17" s="629"/>
      <c r="AH17" s="629"/>
      <c r="AI17" s="629"/>
      <c r="AJ17" s="629"/>
      <c r="AK17" s="629"/>
      <c r="AL17" s="630">
        <v>10</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v>300</v>
      </c>
      <c r="BH17" s="626"/>
      <c r="BI17" s="626"/>
      <c r="BJ17" s="626"/>
      <c r="BK17" s="626"/>
      <c r="BL17" s="626"/>
      <c r="BM17" s="626"/>
      <c r="BN17" s="627"/>
      <c r="BO17" s="628">
        <v>0</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2177589</v>
      </c>
      <c r="CS17" s="626"/>
      <c r="CT17" s="626"/>
      <c r="CU17" s="626"/>
      <c r="CV17" s="626"/>
      <c r="CW17" s="626"/>
      <c r="CX17" s="626"/>
      <c r="CY17" s="627"/>
      <c r="CZ17" s="628">
        <v>11</v>
      </c>
      <c r="DA17" s="628"/>
      <c r="DB17" s="628"/>
      <c r="DC17" s="628"/>
      <c r="DD17" s="634" t="s">
        <v>111</v>
      </c>
      <c r="DE17" s="626"/>
      <c r="DF17" s="626"/>
      <c r="DG17" s="626"/>
      <c r="DH17" s="626"/>
      <c r="DI17" s="626"/>
      <c r="DJ17" s="626"/>
      <c r="DK17" s="626"/>
      <c r="DL17" s="626"/>
      <c r="DM17" s="626"/>
      <c r="DN17" s="626"/>
      <c r="DO17" s="626"/>
      <c r="DP17" s="627"/>
      <c r="DQ17" s="634">
        <v>2177589</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397504</v>
      </c>
      <c r="S18" s="626"/>
      <c r="T18" s="626"/>
      <c r="U18" s="626"/>
      <c r="V18" s="626"/>
      <c r="W18" s="626"/>
      <c r="X18" s="626"/>
      <c r="Y18" s="627"/>
      <c r="Z18" s="628">
        <v>1.9</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753362</v>
      </c>
      <c r="BH19" s="626"/>
      <c r="BI19" s="626"/>
      <c r="BJ19" s="626"/>
      <c r="BK19" s="626"/>
      <c r="BL19" s="626"/>
      <c r="BM19" s="626"/>
      <c r="BN19" s="627"/>
      <c r="BO19" s="628">
        <v>7.3</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13228477</v>
      </c>
      <c r="S20" s="626"/>
      <c r="T20" s="626"/>
      <c r="U20" s="626"/>
      <c r="V20" s="626"/>
      <c r="W20" s="626"/>
      <c r="X20" s="626"/>
      <c r="Y20" s="627"/>
      <c r="Z20" s="628">
        <v>64.7</v>
      </c>
      <c r="AA20" s="628"/>
      <c r="AB20" s="628"/>
      <c r="AC20" s="628"/>
      <c r="AD20" s="629">
        <v>12080156</v>
      </c>
      <c r="AE20" s="629"/>
      <c r="AF20" s="629"/>
      <c r="AG20" s="629"/>
      <c r="AH20" s="629"/>
      <c r="AI20" s="629"/>
      <c r="AJ20" s="629"/>
      <c r="AK20" s="629"/>
      <c r="AL20" s="630">
        <v>99.4</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753362</v>
      </c>
      <c r="BH20" s="626"/>
      <c r="BI20" s="626"/>
      <c r="BJ20" s="626"/>
      <c r="BK20" s="626"/>
      <c r="BL20" s="626"/>
      <c r="BM20" s="626"/>
      <c r="BN20" s="627"/>
      <c r="BO20" s="628">
        <v>7.3</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19755921</v>
      </c>
      <c r="CS20" s="626"/>
      <c r="CT20" s="626"/>
      <c r="CU20" s="626"/>
      <c r="CV20" s="626"/>
      <c r="CW20" s="626"/>
      <c r="CX20" s="626"/>
      <c r="CY20" s="627"/>
      <c r="CZ20" s="628">
        <v>100</v>
      </c>
      <c r="DA20" s="628"/>
      <c r="DB20" s="628"/>
      <c r="DC20" s="628"/>
      <c r="DD20" s="634">
        <v>2172735</v>
      </c>
      <c r="DE20" s="626"/>
      <c r="DF20" s="626"/>
      <c r="DG20" s="626"/>
      <c r="DH20" s="626"/>
      <c r="DI20" s="626"/>
      <c r="DJ20" s="626"/>
      <c r="DK20" s="626"/>
      <c r="DL20" s="626"/>
      <c r="DM20" s="626"/>
      <c r="DN20" s="626"/>
      <c r="DO20" s="626"/>
      <c r="DP20" s="627"/>
      <c r="DQ20" s="634">
        <v>14226597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7118</v>
      </c>
      <c r="S21" s="626"/>
      <c r="T21" s="626"/>
      <c r="U21" s="626"/>
      <c r="V21" s="626"/>
      <c r="W21" s="626"/>
      <c r="X21" s="626"/>
      <c r="Y21" s="627"/>
      <c r="Z21" s="628">
        <v>0</v>
      </c>
      <c r="AA21" s="628"/>
      <c r="AB21" s="628"/>
      <c r="AC21" s="628"/>
      <c r="AD21" s="629">
        <v>7118</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2545</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248205</v>
      </c>
      <c r="S22" s="626"/>
      <c r="T22" s="626"/>
      <c r="U22" s="626"/>
      <c r="V22" s="626"/>
      <c r="W22" s="626"/>
      <c r="X22" s="626"/>
      <c r="Y22" s="627"/>
      <c r="Z22" s="628">
        <v>1.2</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298665</v>
      </c>
      <c r="S23" s="626"/>
      <c r="T23" s="626"/>
      <c r="U23" s="626"/>
      <c r="V23" s="626"/>
      <c r="W23" s="626"/>
      <c r="X23" s="626"/>
      <c r="Y23" s="627"/>
      <c r="Z23" s="628">
        <v>1.5</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750817</v>
      </c>
      <c r="BH23" s="626"/>
      <c r="BI23" s="626"/>
      <c r="BJ23" s="626"/>
      <c r="BK23" s="626"/>
      <c r="BL23" s="626"/>
      <c r="BM23" s="626"/>
      <c r="BN23" s="627"/>
      <c r="BO23" s="628">
        <v>7.3</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117513</v>
      </c>
      <c r="S24" s="626"/>
      <c r="T24" s="626"/>
      <c r="U24" s="626"/>
      <c r="V24" s="626"/>
      <c r="W24" s="626"/>
      <c r="X24" s="626"/>
      <c r="Y24" s="627"/>
      <c r="Z24" s="628">
        <v>0.6</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9641653</v>
      </c>
      <c r="CS24" s="615"/>
      <c r="CT24" s="615"/>
      <c r="CU24" s="615"/>
      <c r="CV24" s="615"/>
      <c r="CW24" s="615"/>
      <c r="CX24" s="615"/>
      <c r="CY24" s="616"/>
      <c r="CZ24" s="652">
        <v>48.8</v>
      </c>
      <c r="DA24" s="653"/>
      <c r="DB24" s="653"/>
      <c r="DC24" s="654"/>
      <c r="DD24" s="651">
        <v>6939269</v>
      </c>
      <c r="DE24" s="615"/>
      <c r="DF24" s="615"/>
      <c r="DG24" s="615"/>
      <c r="DH24" s="615"/>
      <c r="DI24" s="615"/>
      <c r="DJ24" s="615"/>
      <c r="DK24" s="616"/>
      <c r="DL24" s="651">
        <v>6403236</v>
      </c>
      <c r="DM24" s="615"/>
      <c r="DN24" s="615"/>
      <c r="DO24" s="615"/>
      <c r="DP24" s="615"/>
      <c r="DQ24" s="615"/>
      <c r="DR24" s="615"/>
      <c r="DS24" s="615"/>
      <c r="DT24" s="615"/>
      <c r="DU24" s="615"/>
      <c r="DV24" s="616"/>
      <c r="DW24" s="619">
        <v>51.2</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2215258</v>
      </c>
      <c r="S25" s="626"/>
      <c r="T25" s="626"/>
      <c r="U25" s="626"/>
      <c r="V25" s="626"/>
      <c r="W25" s="626"/>
      <c r="X25" s="626"/>
      <c r="Y25" s="627"/>
      <c r="Z25" s="628">
        <v>10.8</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3809026</v>
      </c>
      <c r="CS25" s="657"/>
      <c r="CT25" s="657"/>
      <c r="CU25" s="657"/>
      <c r="CV25" s="657"/>
      <c r="CW25" s="657"/>
      <c r="CX25" s="657"/>
      <c r="CY25" s="658"/>
      <c r="CZ25" s="659">
        <v>19.3</v>
      </c>
      <c r="DA25" s="660"/>
      <c r="DB25" s="660"/>
      <c r="DC25" s="661"/>
      <c r="DD25" s="634">
        <v>3411578</v>
      </c>
      <c r="DE25" s="657"/>
      <c r="DF25" s="657"/>
      <c r="DG25" s="657"/>
      <c r="DH25" s="657"/>
      <c r="DI25" s="657"/>
      <c r="DJ25" s="657"/>
      <c r="DK25" s="658"/>
      <c r="DL25" s="634">
        <v>3287304</v>
      </c>
      <c r="DM25" s="657"/>
      <c r="DN25" s="657"/>
      <c r="DO25" s="657"/>
      <c r="DP25" s="657"/>
      <c r="DQ25" s="657"/>
      <c r="DR25" s="657"/>
      <c r="DS25" s="657"/>
      <c r="DT25" s="657"/>
      <c r="DU25" s="657"/>
      <c r="DV25" s="658"/>
      <c r="DW25" s="630">
        <v>26.3</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2651466</v>
      </c>
      <c r="CS26" s="626"/>
      <c r="CT26" s="626"/>
      <c r="CU26" s="626"/>
      <c r="CV26" s="626"/>
      <c r="CW26" s="626"/>
      <c r="CX26" s="626"/>
      <c r="CY26" s="627"/>
      <c r="CZ26" s="659">
        <v>13.4</v>
      </c>
      <c r="DA26" s="660"/>
      <c r="DB26" s="660"/>
      <c r="DC26" s="661"/>
      <c r="DD26" s="634">
        <v>2342918</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1081280</v>
      </c>
      <c r="S27" s="626"/>
      <c r="T27" s="626"/>
      <c r="U27" s="626"/>
      <c r="V27" s="626"/>
      <c r="W27" s="626"/>
      <c r="X27" s="626"/>
      <c r="Y27" s="627"/>
      <c r="Z27" s="628">
        <v>5.3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10334539</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3655038</v>
      </c>
      <c r="CS27" s="657"/>
      <c r="CT27" s="657"/>
      <c r="CU27" s="657"/>
      <c r="CV27" s="657"/>
      <c r="CW27" s="657"/>
      <c r="CX27" s="657"/>
      <c r="CY27" s="658"/>
      <c r="CZ27" s="659">
        <v>18.5</v>
      </c>
      <c r="DA27" s="660"/>
      <c r="DB27" s="660"/>
      <c r="DC27" s="661"/>
      <c r="DD27" s="634">
        <v>1350102</v>
      </c>
      <c r="DE27" s="657"/>
      <c r="DF27" s="657"/>
      <c r="DG27" s="657"/>
      <c r="DH27" s="657"/>
      <c r="DI27" s="657"/>
      <c r="DJ27" s="657"/>
      <c r="DK27" s="658"/>
      <c r="DL27" s="634">
        <v>938343</v>
      </c>
      <c r="DM27" s="657"/>
      <c r="DN27" s="657"/>
      <c r="DO27" s="657"/>
      <c r="DP27" s="657"/>
      <c r="DQ27" s="657"/>
      <c r="DR27" s="657"/>
      <c r="DS27" s="657"/>
      <c r="DT27" s="657"/>
      <c r="DU27" s="657"/>
      <c r="DV27" s="658"/>
      <c r="DW27" s="630">
        <v>7.5</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35480</v>
      </c>
      <c r="S28" s="626"/>
      <c r="T28" s="626"/>
      <c r="U28" s="626"/>
      <c r="V28" s="626"/>
      <c r="W28" s="626"/>
      <c r="X28" s="626"/>
      <c r="Y28" s="627"/>
      <c r="Z28" s="628">
        <v>0.2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2177589</v>
      </c>
      <c r="CS28" s="626"/>
      <c r="CT28" s="626"/>
      <c r="CU28" s="626"/>
      <c r="CV28" s="626"/>
      <c r="CW28" s="626"/>
      <c r="CX28" s="626"/>
      <c r="CY28" s="627"/>
      <c r="CZ28" s="659">
        <v>11</v>
      </c>
      <c r="DA28" s="660"/>
      <c r="DB28" s="660"/>
      <c r="DC28" s="661"/>
      <c r="DD28" s="634">
        <v>2177589</v>
      </c>
      <c r="DE28" s="626"/>
      <c r="DF28" s="626"/>
      <c r="DG28" s="626"/>
      <c r="DH28" s="626"/>
      <c r="DI28" s="626"/>
      <c r="DJ28" s="626"/>
      <c r="DK28" s="627"/>
      <c r="DL28" s="634">
        <v>2177589</v>
      </c>
      <c r="DM28" s="626"/>
      <c r="DN28" s="626"/>
      <c r="DO28" s="626"/>
      <c r="DP28" s="626"/>
      <c r="DQ28" s="626"/>
      <c r="DR28" s="626"/>
      <c r="DS28" s="626"/>
      <c r="DT28" s="626"/>
      <c r="DU28" s="626"/>
      <c r="DV28" s="627"/>
      <c r="DW28" s="630">
        <v>17.399999999999999</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10911</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2177589</v>
      </c>
      <c r="CS29" s="657"/>
      <c r="CT29" s="657"/>
      <c r="CU29" s="657"/>
      <c r="CV29" s="657"/>
      <c r="CW29" s="657"/>
      <c r="CX29" s="657"/>
      <c r="CY29" s="658"/>
      <c r="CZ29" s="659">
        <v>11</v>
      </c>
      <c r="DA29" s="660"/>
      <c r="DB29" s="660"/>
      <c r="DC29" s="661"/>
      <c r="DD29" s="634">
        <v>2177589</v>
      </c>
      <c r="DE29" s="657"/>
      <c r="DF29" s="657"/>
      <c r="DG29" s="657"/>
      <c r="DH29" s="657"/>
      <c r="DI29" s="657"/>
      <c r="DJ29" s="657"/>
      <c r="DK29" s="658"/>
      <c r="DL29" s="634">
        <v>2177589</v>
      </c>
      <c r="DM29" s="657"/>
      <c r="DN29" s="657"/>
      <c r="DO29" s="657"/>
      <c r="DP29" s="657"/>
      <c r="DQ29" s="657"/>
      <c r="DR29" s="657"/>
      <c r="DS29" s="657"/>
      <c r="DT29" s="657"/>
      <c r="DU29" s="657"/>
      <c r="DV29" s="658"/>
      <c r="DW29" s="630">
        <v>17.399999999999999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872493</v>
      </c>
      <c r="S30" s="626"/>
      <c r="T30" s="626"/>
      <c r="U30" s="626"/>
      <c r="V30" s="626"/>
      <c r="W30" s="626"/>
      <c r="X30" s="626"/>
      <c r="Y30" s="627"/>
      <c r="Z30" s="628">
        <v>4.3</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93.5</v>
      </c>
      <c r="BN30" s="684"/>
      <c r="BO30" s="684"/>
      <c r="BP30" s="684"/>
      <c r="BQ30" s="685"/>
      <c r="BR30" s="683">
        <v>98.9</v>
      </c>
      <c r="BS30" s="684"/>
      <c r="BT30" s="684"/>
      <c r="BU30" s="684"/>
      <c r="BV30" s="684"/>
      <c r="BW30" s="684"/>
      <c r="BX30" s="620">
        <v>93.1</v>
      </c>
      <c r="BY30" s="684"/>
      <c r="BZ30" s="684"/>
      <c r="CA30" s="684"/>
      <c r="CB30" s="685"/>
      <c r="CD30" s="688"/>
      <c r="CE30" s="689"/>
      <c r="CF30" s="639" t="s">
        <v>291</v>
      </c>
      <c r="CG30" s="640"/>
      <c r="CH30" s="640"/>
      <c r="CI30" s="640"/>
      <c r="CJ30" s="640"/>
      <c r="CK30" s="640"/>
      <c r="CL30" s="640"/>
      <c r="CM30" s="640"/>
      <c r="CN30" s="640"/>
      <c r="CO30" s="640"/>
      <c r="CP30" s="640"/>
      <c r="CQ30" s="641"/>
      <c r="CR30" s="625">
        <v>2044179</v>
      </c>
      <c r="CS30" s="626"/>
      <c r="CT30" s="626"/>
      <c r="CU30" s="626"/>
      <c r="CV30" s="626"/>
      <c r="CW30" s="626"/>
      <c r="CX30" s="626"/>
      <c r="CY30" s="627"/>
      <c r="CZ30" s="659">
        <v>10.3</v>
      </c>
      <c r="DA30" s="660"/>
      <c r="DB30" s="660"/>
      <c r="DC30" s="661"/>
      <c r="DD30" s="634">
        <v>2044179</v>
      </c>
      <c r="DE30" s="626"/>
      <c r="DF30" s="626"/>
      <c r="DG30" s="626"/>
      <c r="DH30" s="626"/>
      <c r="DI30" s="626"/>
      <c r="DJ30" s="626"/>
      <c r="DK30" s="627"/>
      <c r="DL30" s="634">
        <v>2044179</v>
      </c>
      <c r="DM30" s="626"/>
      <c r="DN30" s="626"/>
      <c r="DO30" s="626"/>
      <c r="DP30" s="626"/>
      <c r="DQ30" s="626"/>
      <c r="DR30" s="626"/>
      <c r="DS30" s="626"/>
      <c r="DT30" s="626"/>
      <c r="DU30" s="626"/>
      <c r="DV30" s="627"/>
      <c r="DW30" s="630">
        <v>16.3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529510</v>
      </c>
      <c r="S31" s="626"/>
      <c r="T31" s="626"/>
      <c r="U31" s="626"/>
      <c r="V31" s="626"/>
      <c r="W31" s="626"/>
      <c r="X31" s="626"/>
      <c r="Y31" s="627"/>
      <c r="Z31" s="628">
        <v>2.6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98.9</v>
      </c>
      <c r="BH31" s="657"/>
      <c r="BI31" s="657"/>
      <c r="BJ31" s="657"/>
      <c r="BK31" s="657"/>
      <c r="BL31" s="657"/>
      <c r="BM31" s="631">
        <v>93.4</v>
      </c>
      <c r="BN31" s="681"/>
      <c r="BO31" s="681"/>
      <c r="BP31" s="681"/>
      <c r="BQ31" s="682"/>
      <c r="BR31" s="680">
        <v>98.7</v>
      </c>
      <c r="BS31" s="657"/>
      <c r="BT31" s="657"/>
      <c r="BU31" s="657"/>
      <c r="BV31" s="657"/>
      <c r="BW31" s="657"/>
      <c r="BX31" s="631">
        <v>93.2</v>
      </c>
      <c r="BY31" s="681"/>
      <c r="BZ31" s="681"/>
      <c r="CA31" s="681"/>
      <c r="CB31" s="682"/>
      <c r="CD31" s="688"/>
      <c r="CE31" s="689"/>
      <c r="CF31" s="639" t="s">
        <v>295</v>
      </c>
      <c r="CG31" s="640"/>
      <c r="CH31" s="640"/>
      <c r="CI31" s="640"/>
      <c r="CJ31" s="640"/>
      <c r="CK31" s="640"/>
      <c r="CL31" s="640"/>
      <c r="CM31" s="640"/>
      <c r="CN31" s="640"/>
      <c r="CO31" s="640"/>
      <c r="CP31" s="640"/>
      <c r="CQ31" s="641"/>
      <c r="CR31" s="625">
        <v>133410</v>
      </c>
      <c r="CS31" s="657"/>
      <c r="CT31" s="657"/>
      <c r="CU31" s="657"/>
      <c r="CV31" s="657"/>
      <c r="CW31" s="657"/>
      <c r="CX31" s="657"/>
      <c r="CY31" s="658"/>
      <c r="CZ31" s="659">
        <v>0.7</v>
      </c>
      <c r="DA31" s="660"/>
      <c r="DB31" s="660"/>
      <c r="DC31" s="661"/>
      <c r="DD31" s="634">
        <v>133410</v>
      </c>
      <c r="DE31" s="657"/>
      <c r="DF31" s="657"/>
      <c r="DG31" s="657"/>
      <c r="DH31" s="657"/>
      <c r="DI31" s="657"/>
      <c r="DJ31" s="657"/>
      <c r="DK31" s="658"/>
      <c r="DL31" s="634">
        <v>133410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361760</v>
      </c>
      <c r="S32" s="626"/>
      <c r="T32" s="626"/>
      <c r="U32" s="626"/>
      <c r="V32" s="626"/>
      <c r="W32" s="626"/>
      <c r="X32" s="626"/>
      <c r="Y32" s="627"/>
      <c r="Z32" s="628">
        <v>1.8</v>
      </c>
      <c r="AA32" s="628"/>
      <c r="AB32" s="628"/>
      <c r="AC32" s="628"/>
      <c r="AD32" s="629">
        <v>59893</v>
      </c>
      <c r="AE32" s="629"/>
      <c r="AF32" s="629"/>
      <c r="AG32" s="629"/>
      <c r="AH32" s="629"/>
      <c r="AI32" s="629"/>
      <c r="AJ32" s="629"/>
      <c r="AK32" s="629"/>
      <c r="AL32" s="630">
        <v>0.5</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99.1</v>
      </c>
      <c r="BH32" s="693"/>
      <c r="BI32" s="693"/>
      <c r="BJ32" s="693"/>
      <c r="BK32" s="693"/>
      <c r="BL32" s="693"/>
      <c r="BM32" s="694">
        <v>95.3</v>
      </c>
      <c r="BN32" s="693"/>
      <c r="BO32" s="693"/>
      <c r="BP32" s="693"/>
      <c r="BQ32" s="695"/>
      <c r="BR32" s="692">
        <v>99.1</v>
      </c>
      <c r="BS32" s="693"/>
      <c r="BT32" s="693"/>
      <c r="BU32" s="693"/>
      <c r="BV32" s="693"/>
      <c r="BW32" s="693"/>
      <c r="BX32" s="694">
        <v>94.7</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1448500</v>
      </c>
      <c r="S33" s="626"/>
      <c r="T33" s="626"/>
      <c r="U33" s="626"/>
      <c r="V33" s="626"/>
      <c r="W33" s="626"/>
      <c r="X33" s="626"/>
      <c r="Y33" s="627"/>
      <c r="Z33" s="628">
        <v>7.1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7886977</v>
      </c>
      <c r="CS33" s="657"/>
      <c r="CT33" s="657"/>
      <c r="CU33" s="657"/>
      <c r="CV33" s="657"/>
      <c r="CW33" s="657"/>
      <c r="CX33" s="657"/>
      <c r="CY33" s="658"/>
      <c r="CZ33" s="659">
        <v>39.9</v>
      </c>
      <c r="DA33" s="660"/>
      <c r="DB33" s="660"/>
      <c r="DC33" s="661"/>
      <c r="DD33" s="634">
        <v>6538215</v>
      </c>
      <c r="DE33" s="657"/>
      <c r="DF33" s="657"/>
      <c r="DG33" s="657"/>
      <c r="DH33" s="657"/>
      <c r="DI33" s="657"/>
      <c r="DJ33" s="657"/>
      <c r="DK33" s="658"/>
      <c r="DL33" s="634">
        <v>4739615</v>
      </c>
      <c r="DM33" s="657"/>
      <c r="DN33" s="657"/>
      <c r="DO33" s="657"/>
      <c r="DP33" s="657"/>
      <c r="DQ33" s="657"/>
      <c r="DR33" s="657"/>
      <c r="DS33" s="657"/>
      <c r="DT33" s="657"/>
      <c r="DU33" s="657"/>
      <c r="DV33" s="658"/>
      <c r="DW33" s="630">
        <v>37.9</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3795412</v>
      </c>
      <c r="CS34" s="626"/>
      <c r="CT34" s="626"/>
      <c r="CU34" s="626"/>
      <c r="CV34" s="626"/>
      <c r="CW34" s="626"/>
      <c r="CX34" s="626"/>
      <c r="CY34" s="627"/>
      <c r="CZ34" s="659">
        <v>19.2</v>
      </c>
      <c r="DA34" s="660"/>
      <c r="DB34" s="660"/>
      <c r="DC34" s="661"/>
      <c r="DD34" s="634">
        <v>3041622</v>
      </c>
      <c r="DE34" s="626"/>
      <c r="DF34" s="626"/>
      <c r="DG34" s="626"/>
      <c r="DH34" s="626"/>
      <c r="DI34" s="626"/>
      <c r="DJ34" s="626"/>
      <c r="DK34" s="627"/>
      <c r="DL34" s="634">
        <v>2450154</v>
      </c>
      <c r="DM34" s="626"/>
      <c r="DN34" s="626"/>
      <c r="DO34" s="626"/>
      <c r="DP34" s="626"/>
      <c r="DQ34" s="626"/>
      <c r="DR34" s="626"/>
      <c r="DS34" s="626"/>
      <c r="DT34" s="626"/>
      <c r="DU34" s="626"/>
      <c r="DV34" s="627"/>
      <c r="DW34" s="630">
        <v>19.600000000000001</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363400</v>
      </c>
      <c r="S35" s="626"/>
      <c r="T35" s="626"/>
      <c r="U35" s="626"/>
      <c r="V35" s="626"/>
      <c r="W35" s="626"/>
      <c r="X35" s="626"/>
      <c r="Y35" s="627"/>
      <c r="Z35" s="628">
        <v>1.8</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2356880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5100</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641557</v>
      </c>
      <c r="CS35" s="657"/>
      <c r="CT35" s="657"/>
      <c r="CU35" s="657"/>
      <c r="CV35" s="657"/>
      <c r="CW35" s="657"/>
      <c r="CX35" s="657"/>
      <c r="CY35" s="658"/>
      <c r="CZ35" s="659">
        <v>3.2</v>
      </c>
      <c r="DA35" s="660"/>
      <c r="DB35" s="660"/>
      <c r="DC35" s="661"/>
      <c r="DD35" s="634">
        <v>575792</v>
      </c>
      <c r="DE35" s="657"/>
      <c r="DF35" s="657"/>
      <c r="DG35" s="657"/>
      <c r="DH35" s="657"/>
      <c r="DI35" s="657"/>
      <c r="DJ35" s="657"/>
      <c r="DK35" s="658"/>
      <c r="DL35" s="634">
        <v>140046</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20455170</v>
      </c>
      <c r="S36" s="698"/>
      <c r="T36" s="698"/>
      <c r="U36" s="698"/>
      <c r="V36" s="698"/>
      <c r="W36" s="698"/>
      <c r="X36" s="698"/>
      <c r="Y36" s="699"/>
      <c r="Z36" s="700">
        <v>100</v>
      </c>
      <c r="AA36" s="700"/>
      <c r="AB36" s="700"/>
      <c r="AC36" s="700"/>
      <c r="AD36" s="701">
        <v>12147167</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680749</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5100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1604457</v>
      </c>
      <c r="CS36" s="626"/>
      <c r="CT36" s="626"/>
      <c r="CU36" s="626"/>
      <c r="CV36" s="626"/>
      <c r="CW36" s="626"/>
      <c r="CX36" s="626"/>
      <c r="CY36" s="627"/>
      <c r="CZ36" s="659">
        <v>8.1</v>
      </c>
      <c r="DA36" s="660"/>
      <c r="DB36" s="660"/>
      <c r="DC36" s="661"/>
      <c r="DD36" s="634">
        <v>1342415</v>
      </c>
      <c r="DE36" s="626"/>
      <c r="DF36" s="626"/>
      <c r="DG36" s="626"/>
      <c r="DH36" s="626"/>
      <c r="DI36" s="626"/>
      <c r="DJ36" s="626"/>
      <c r="DK36" s="627"/>
      <c r="DL36" s="634">
        <v>790068</v>
      </c>
      <c r="DM36" s="626"/>
      <c r="DN36" s="626"/>
      <c r="DO36" s="626"/>
      <c r="DP36" s="626"/>
      <c r="DQ36" s="626"/>
      <c r="DR36" s="626"/>
      <c r="DS36" s="626"/>
      <c r="DT36" s="626"/>
      <c r="DU36" s="626"/>
      <c r="DV36" s="627"/>
      <c r="DW36" s="630">
        <v>6.3</v>
      </c>
      <c r="DX36" s="655"/>
      <c r="DY36" s="655"/>
      <c r="DZ36" s="655"/>
      <c r="EA36" s="655"/>
      <c r="EB36" s="655"/>
      <c r="EC36" s="656"/>
    </row>
    <row r="37" spans="2:133" ht="11.25" customHeight="1">
      <c r="AQ37" s="704" t="s">
        <v>313</v>
      </c>
      <c r="AR37" s="705"/>
      <c r="AS37" s="705"/>
      <c r="AT37" s="705"/>
      <c r="AU37" s="705"/>
      <c r="AV37" s="705"/>
      <c r="AW37" s="705"/>
      <c r="AX37" s="705"/>
      <c r="AY37" s="706"/>
      <c r="AZ37" s="625">
        <v>272219</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6092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27718</v>
      </c>
      <c r="CS37" s="657"/>
      <c r="CT37" s="657"/>
      <c r="CU37" s="657"/>
      <c r="CV37" s="657"/>
      <c r="CW37" s="657"/>
      <c r="CX37" s="657"/>
      <c r="CY37" s="658"/>
      <c r="CZ37" s="659">
        <v>0.1</v>
      </c>
      <c r="DA37" s="660"/>
      <c r="DB37" s="660"/>
      <c r="DC37" s="661"/>
      <c r="DD37" s="634">
        <v>23462</v>
      </c>
      <c r="DE37" s="657"/>
      <c r="DF37" s="657"/>
      <c r="DG37" s="657"/>
      <c r="DH37" s="657"/>
      <c r="DI37" s="657"/>
      <c r="DJ37" s="657"/>
      <c r="DK37" s="658"/>
      <c r="DL37" s="634">
        <v>23462</v>
      </c>
      <c r="DM37" s="657"/>
      <c r="DN37" s="657"/>
      <c r="DO37" s="657"/>
      <c r="DP37" s="657"/>
      <c r="DQ37" s="657"/>
      <c r="DR37" s="657"/>
      <c r="DS37" s="657"/>
      <c r="DT37" s="657"/>
      <c r="DU37" s="657"/>
      <c r="DV37" s="658"/>
      <c r="DW37" s="630">
        <v>0.2</v>
      </c>
      <c r="DX37" s="655"/>
      <c r="DY37" s="655"/>
      <c r="DZ37" s="655"/>
      <c r="EA37" s="655"/>
      <c r="EB37" s="655"/>
      <c r="EC37" s="656"/>
    </row>
    <row r="38" spans="2:133" ht="11.25" customHeight="1">
      <c r="AQ38" s="704" t="s">
        <v>316</v>
      </c>
      <c r="AR38" s="705"/>
      <c r="AS38" s="705"/>
      <c r="AT38" s="705"/>
      <c r="AU38" s="705"/>
      <c r="AV38" s="705"/>
      <c r="AW38" s="705"/>
      <c r="AX38" s="705"/>
      <c r="AY38" s="706"/>
      <c r="AZ38" s="625">
        <v>7029</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9898</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1670850</v>
      </c>
      <c r="CS38" s="626"/>
      <c r="CT38" s="626"/>
      <c r="CU38" s="626"/>
      <c r="CV38" s="626"/>
      <c r="CW38" s="626"/>
      <c r="CX38" s="626"/>
      <c r="CY38" s="627"/>
      <c r="CZ38" s="659">
        <v>8.5</v>
      </c>
      <c r="DA38" s="660"/>
      <c r="DB38" s="660"/>
      <c r="DC38" s="661"/>
      <c r="DD38" s="634">
        <v>1440716</v>
      </c>
      <c r="DE38" s="626"/>
      <c r="DF38" s="626"/>
      <c r="DG38" s="626"/>
      <c r="DH38" s="626"/>
      <c r="DI38" s="626"/>
      <c r="DJ38" s="626"/>
      <c r="DK38" s="627"/>
      <c r="DL38" s="634">
        <v>1359347</v>
      </c>
      <c r="DM38" s="626"/>
      <c r="DN38" s="626"/>
      <c r="DO38" s="626"/>
      <c r="DP38" s="626"/>
      <c r="DQ38" s="626"/>
      <c r="DR38" s="626"/>
      <c r="DS38" s="626"/>
      <c r="DT38" s="626"/>
      <c r="DU38" s="626"/>
      <c r="DV38" s="627"/>
      <c r="DW38" s="630">
        <v>10.9</v>
      </c>
      <c r="DX38" s="655"/>
      <c r="DY38" s="655"/>
      <c r="DZ38" s="655"/>
      <c r="EA38" s="655"/>
      <c r="EB38" s="655"/>
      <c r="EC38" s="656"/>
    </row>
    <row r="39" spans="2:133" ht="11.25" customHeight="1">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95</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103336</v>
      </c>
      <c r="CS39" s="657"/>
      <c r="CT39" s="657"/>
      <c r="CU39" s="657"/>
      <c r="CV39" s="657"/>
      <c r="CW39" s="657"/>
      <c r="CX39" s="657"/>
      <c r="CY39" s="658"/>
      <c r="CZ39" s="659">
        <v>0.5</v>
      </c>
      <c r="DA39" s="660"/>
      <c r="DB39" s="660"/>
      <c r="DC39" s="661"/>
      <c r="DD39" s="634">
        <v>95805</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288010</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71365</v>
      </c>
      <c r="CS40" s="626"/>
      <c r="CT40" s="626"/>
      <c r="CU40" s="626"/>
      <c r="CV40" s="626"/>
      <c r="CW40" s="626"/>
      <c r="CX40" s="626"/>
      <c r="CY40" s="627"/>
      <c r="CZ40" s="659">
        <v>0.4</v>
      </c>
      <c r="DA40" s="660"/>
      <c r="DB40" s="660"/>
      <c r="DC40" s="661"/>
      <c r="DD40" s="634">
        <v>41865</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1108873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317</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2227291</v>
      </c>
      <c r="CS42" s="626"/>
      <c r="CT42" s="626"/>
      <c r="CU42" s="626"/>
      <c r="CV42" s="626"/>
      <c r="CW42" s="626"/>
      <c r="CX42" s="626"/>
      <c r="CY42" s="627"/>
      <c r="CZ42" s="659">
        <v>11.3</v>
      </c>
      <c r="DA42" s="708"/>
      <c r="DB42" s="708"/>
      <c r="DC42" s="709"/>
      <c r="DD42" s="634">
        <v>749113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75329</v>
      </c>
      <c r="CS43" s="657"/>
      <c r="CT43" s="657"/>
      <c r="CU43" s="657"/>
      <c r="CV43" s="657"/>
      <c r="CW43" s="657"/>
      <c r="CX43" s="657"/>
      <c r="CY43" s="658"/>
      <c r="CZ43" s="659">
        <v>0.4</v>
      </c>
      <c r="DA43" s="660"/>
      <c r="DB43" s="660"/>
      <c r="DC43" s="661"/>
      <c r="DD43" s="634">
        <v>75329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2172735</v>
      </c>
      <c r="CS44" s="626"/>
      <c r="CT44" s="626"/>
      <c r="CU44" s="626"/>
      <c r="CV44" s="626"/>
      <c r="CW44" s="626"/>
      <c r="CX44" s="626"/>
      <c r="CY44" s="627"/>
      <c r="CZ44" s="659">
        <v>11</v>
      </c>
      <c r="DA44" s="708"/>
      <c r="DB44" s="708"/>
      <c r="DC44" s="709"/>
      <c r="DD44" s="634">
        <v>696825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441801</v>
      </c>
      <c r="CS45" s="657"/>
      <c r="CT45" s="657"/>
      <c r="CU45" s="657"/>
      <c r="CV45" s="657"/>
      <c r="CW45" s="657"/>
      <c r="CX45" s="657"/>
      <c r="CY45" s="658"/>
      <c r="CZ45" s="659">
        <v>2.2000000000000002</v>
      </c>
      <c r="DA45" s="660"/>
      <c r="DB45" s="660"/>
      <c r="DC45" s="661"/>
      <c r="DD45" s="634">
        <v>108596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1729601</v>
      </c>
      <c r="CS46" s="626"/>
      <c r="CT46" s="626"/>
      <c r="CU46" s="626"/>
      <c r="CV46" s="626"/>
      <c r="CW46" s="626"/>
      <c r="CX46" s="626"/>
      <c r="CY46" s="627"/>
      <c r="CZ46" s="659">
        <v>8.8000000000000007</v>
      </c>
      <c r="DA46" s="708"/>
      <c r="DB46" s="708"/>
      <c r="DC46" s="709"/>
      <c r="DD46" s="634">
        <v>586896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54556</v>
      </c>
      <c r="CS47" s="657"/>
      <c r="CT47" s="657"/>
      <c r="CU47" s="657"/>
      <c r="CV47" s="657"/>
      <c r="CW47" s="657"/>
      <c r="CX47" s="657"/>
      <c r="CY47" s="658"/>
      <c r="CZ47" s="659">
        <v>0.3</v>
      </c>
      <c r="DA47" s="660"/>
      <c r="DB47" s="660"/>
      <c r="DC47" s="661"/>
      <c r="DD47" s="634">
        <v>52288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19755921</v>
      </c>
      <c r="CS49" s="693"/>
      <c r="CT49" s="693"/>
      <c r="CU49" s="693"/>
      <c r="CV49" s="693"/>
      <c r="CW49" s="693"/>
      <c r="CX49" s="693"/>
      <c r="CY49" s="720"/>
      <c r="CZ49" s="721">
        <v>100</v>
      </c>
      <c r="DA49" s="722"/>
      <c r="DB49" s="722"/>
      <c r="DC49" s="723"/>
      <c r="DD49" s="724">
        <v>14226597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R1" zoomScale="70" zoomScaleNormal="25" zoomScaleSheetLayoutView="70" workbookViewId="0">
      <selection activeCell="CM9" sqref="CM9:CQ9"/>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20455</v>
      </c>
      <c r="R7" s="755"/>
      <c r="S7" s="755"/>
      <c r="T7" s="755"/>
      <c r="U7" s="755"/>
      <c r="V7" s="755">
        <v>19756</v>
      </c>
      <c r="W7" s="755"/>
      <c r="X7" s="755"/>
      <c r="Y7" s="755"/>
      <c r="Z7" s="755"/>
      <c r="AA7" s="755">
        <v>699</v>
      </c>
      <c r="AB7" s="755"/>
      <c r="AC7" s="755"/>
      <c r="AD7" s="755"/>
      <c r="AE7" s="756"/>
      <c r="AF7" s="757">
        <v>331</v>
      </c>
      <c r="AG7" s="758"/>
      <c r="AH7" s="758"/>
      <c r="AI7" s="758"/>
      <c r="AJ7" s="759"/>
      <c r="AK7" s="794">
        <v>872</v>
      </c>
      <c r="AL7" s="795"/>
      <c r="AM7" s="795"/>
      <c r="AN7" s="795"/>
      <c r="AO7" s="795"/>
      <c r="AP7" s="795">
        <v>16420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539</v>
      </c>
      <c r="BT7" s="799"/>
      <c r="BU7" s="799"/>
      <c r="BV7" s="799"/>
      <c r="BW7" s="799"/>
      <c r="BX7" s="799"/>
      <c r="BY7" s="799"/>
      <c r="BZ7" s="799"/>
      <c r="CA7" s="799"/>
      <c r="CB7" s="799"/>
      <c r="CC7" s="799"/>
      <c r="CD7" s="799"/>
      <c r="CE7" s="799"/>
      <c r="CF7" s="799"/>
      <c r="CG7" s="800"/>
      <c r="CH7" s="791">
        <v>-6</v>
      </c>
      <c r="CI7" s="792"/>
      <c r="CJ7" s="792"/>
      <c r="CK7" s="792"/>
      <c r="CL7" s="793"/>
      <c r="CM7" s="791">
        <v>228</v>
      </c>
      <c r="CN7" s="792"/>
      <c r="CO7" s="792"/>
      <c r="CP7" s="792"/>
      <c r="CQ7" s="793"/>
      <c r="CR7" s="791">
        <v>30</v>
      </c>
      <c r="CS7" s="792"/>
      <c r="CT7" s="792"/>
      <c r="CU7" s="792"/>
      <c r="CV7" s="793"/>
      <c r="CW7" s="791">
        <v>25</v>
      </c>
      <c r="CX7" s="792"/>
      <c r="CY7" s="792"/>
      <c r="CZ7" s="792"/>
      <c r="DA7" s="793"/>
      <c r="DB7" s="791" t="s">
        <v>536</v>
      </c>
      <c r="DC7" s="792"/>
      <c r="DD7" s="792"/>
      <c r="DE7" s="792"/>
      <c r="DF7" s="793"/>
      <c r="DG7" s="791" t="s">
        <v>536</v>
      </c>
      <c r="DH7" s="792"/>
      <c r="DI7" s="792"/>
      <c r="DJ7" s="792"/>
      <c r="DK7" s="793"/>
      <c r="DL7" s="791" t="s">
        <v>537</v>
      </c>
      <c r="DM7" s="792"/>
      <c r="DN7" s="792"/>
      <c r="DO7" s="792"/>
      <c r="DP7" s="793"/>
      <c r="DQ7" s="791" t="s">
        <v>537</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540</v>
      </c>
      <c r="BS8" s="788" t="s">
        <v>541</v>
      </c>
      <c r="BT8" s="789"/>
      <c r="BU8" s="789"/>
      <c r="BV8" s="789"/>
      <c r="BW8" s="789"/>
      <c r="BX8" s="789"/>
      <c r="BY8" s="789"/>
      <c r="BZ8" s="789"/>
      <c r="CA8" s="789"/>
      <c r="CB8" s="789"/>
      <c r="CC8" s="789"/>
      <c r="CD8" s="789"/>
      <c r="CE8" s="789"/>
      <c r="CF8" s="789"/>
      <c r="CG8" s="790"/>
      <c r="CH8" s="801">
        <v>-8</v>
      </c>
      <c r="CI8" s="802"/>
      <c r="CJ8" s="802"/>
      <c r="CK8" s="802"/>
      <c r="CL8" s="803"/>
      <c r="CM8" s="801">
        <v>392</v>
      </c>
      <c r="CN8" s="802"/>
      <c r="CO8" s="802"/>
      <c r="CP8" s="802"/>
      <c r="CQ8" s="803"/>
      <c r="CR8" s="801">
        <v>6</v>
      </c>
      <c r="CS8" s="802"/>
      <c r="CT8" s="802"/>
      <c r="CU8" s="802"/>
      <c r="CV8" s="803"/>
      <c r="CW8" s="801" t="s">
        <v>537</v>
      </c>
      <c r="CX8" s="802"/>
      <c r="CY8" s="802"/>
      <c r="CZ8" s="802"/>
      <c r="DA8" s="803"/>
      <c r="DB8" s="801">
        <v>233</v>
      </c>
      <c r="DC8" s="802"/>
      <c r="DD8" s="802"/>
      <c r="DE8" s="802"/>
      <c r="DF8" s="803"/>
      <c r="DG8" s="801" t="s">
        <v>537</v>
      </c>
      <c r="DH8" s="802"/>
      <c r="DI8" s="802"/>
      <c r="DJ8" s="802"/>
      <c r="DK8" s="803"/>
      <c r="DL8" s="801" t="s">
        <v>537</v>
      </c>
      <c r="DM8" s="802"/>
      <c r="DN8" s="802"/>
      <c r="DO8" s="802"/>
      <c r="DP8" s="803"/>
      <c r="DQ8" s="801">
        <v>52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20455</v>
      </c>
      <c r="R23" s="814"/>
      <c r="S23" s="814"/>
      <c r="T23" s="814"/>
      <c r="U23" s="814"/>
      <c r="V23" s="814">
        <v>19756</v>
      </c>
      <c r="W23" s="814"/>
      <c r="X23" s="814"/>
      <c r="Y23" s="814"/>
      <c r="Z23" s="814"/>
      <c r="AA23" s="814">
        <v>699</v>
      </c>
      <c r="AB23" s="814"/>
      <c r="AC23" s="814"/>
      <c r="AD23" s="814"/>
      <c r="AE23" s="815"/>
      <c r="AF23" s="816">
        <v>331</v>
      </c>
      <c r="AG23" s="814"/>
      <c r="AH23" s="814"/>
      <c r="AI23" s="814"/>
      <c r="AJ23" s="817"/>
      <c r="AK23" s="818"/>
      <c r="AL23" s="819"/>
      <c r="AM23" s="819"/>
      <c r="AN23" s="819"/>
      <c r="AO23" s="819"/>
      <c r="AP23" s="814">
        <v>16420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5044</v>
      </c>
      <c r="R28" s="843"/>
      <c r="S28" s="843"/>
      <c r="T28" s="843"/>
      <c r="U28" s="843"/>
      <c r="V28" s="843">
        <v>5039</v>
      </c>
      <c r="W28" s="843"/>
      <c r="X28" s="843"/>
      <c r="Y28" s="843"/>
      <c r="Z28" s="843"/>
      <c r="AA28" s="843">
        <v>5</v>
      </c>
      <c r="AB28" s="843"/>
      <c r="AC28" s="843"/>
      <c r="AD28" s="843"/>
      <c r="AE28" s="844"/>
      <c r="AF28" s="845">
        <v>5</v>
      </c>
      <c r="AG28" s="843"/>
      <c r="AH28" s="843"/>
      <c r="AI28" s="843"/>
      <c r="AJ28" s="846"/>
      <c r="AK28" s="847">
        <v>288</v>
      </c>
      <c r="AL28" s="838"/>
      <c r="AM28" s="838"/>
      <c r="AN28" s="838"/>
      <c r="AO28" s="838"/>
      <c r="AP28" s="838" t="s">
        <v>536</v>
      </c>
      <c r="AQ28" s="838"/>
      <c r="AR28" s="838"/>
      <c r="AS28" s="838"/>
      <c r="AT28" s="838"/>
      <c r="AU28" s="838" t="s">
        <v>536</v>
      </c>
      <c r="AV28" s="838"/>
      <c r="AW28" s="838"/>
      <c r="AX28" s="838"/>
      <c r="AY28" s="838"/>
      <c r="AZ28" s="839" t="s">
        <v>537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910</v>
      </c>
      <c r="R29" s="779"/>
      <c r="S29" s="779"/>
      <c r="T29" s="779"/>
      <c r="U29" s="779"/>
      <c r="V29" s="779">
        <v>894</v>
      </c>
      <c r="W29" s="779"/>
      <c r="X29" s="779"/>
      <c r="Y29" s="779"/>
      <c r="Z29" s="779"/>
      <c r="AA29" s="779">
        <v>15</v>
      </c>
      <c r="AB29" s="779"/>
      <c r="AC29" s="779"/>
      <c r="AD29" s="779"/>
      <c r="AE29" s="780"/>
      <c r="AF29" s="781">
        <v>15</v>
      </c>
      <c r="AG29" s="782"/>
      <c r="AH29" s="782"/>
      <c r="AI29" s="782"/>
      <c r="AJ29" s="783"/>
      <c r="AK29" s="850">
        <v>517</v>
      </c>
      <c r="AL29" s="851"/>
      <c r="AM29" s="851"/>
      <c r="AN29" s="851"/>
      <c r="AO29" s="851"/>
      <c r="AP29" s="851" t="s">
        <v>536</v>
      </c>
      <c r="AQ29" s="851"/>
      <c r="AR29" s="851"/>
      <c r="AS29" s="851"/>
      <c r="AT29" s="851"/>
      <c r="AU29" s="851" t="s">
        <v>537</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1231</v>
      </c>
      <c r="R30" s="779"/>
      <c r="S30" s="779"/>
      <c r="T30" s="779"/>
      <c r="U30" s="779"/>
      <c r="V30" s="779">
        <v>1118</v>
      </c>
      <c r="W30" s="779"/>
      <c r="X30" s="779"/>
      <c r="Y30" s="779"/>
      <c r="Z30" s="779"/>
      <c r="AA30" s="779">
        <v>113</v>
      </c>
      <c r="AB30" s="779"/>
      <c r="AC30" s="779"/>
      <c r="AD30" s="779"/>
      <c r="AE30" s="780"/>
      <c r="AF30" s="781">
        <v>779</v>
      </c>
      <c r="AG30" s="782"/>
      <c r="AH30" s="782"/>
      <c r="AI30" s="782"/>
      <c r="AJ30" s="783"/>
      <c r="AK30" s="850">
        <v>7</v>
      </c>
      <c r="AL30" s="851"/>
      <c r="AM30" s="851"/>
      <c r="AN30" s="851"/>
      <c r="AO30" s="851"/>
      <c r="AP30" s="851">
        <v>1776</v>
      </c>
      <c r="AQ30" s="851"/>
      <c r="AR30" s="851"/>
      <c r="AS30" s="851"/>
      <c r="AT30" s="851"/>
      <c r="AU30" s="851">
        <v>11</v>
      </c>
      <c r="AV30" s="851"/>
      <c r="AW30" s="851"/>
      <c r="AX30" s="851"/>
      <c r="AY30" s="851"/>
      <c r="AZ30" s="852" t="s">
        <v>537</v>
      </c>
      <c r="BA30" s="852"/>
      <c r="BB30" s="852"/>
      <c r="BC30" s="852"/>
      <c r="BD30" s="852"/>
      <c r="BE30" s="848" t="s">
        <v>381</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75</v>
      </c>
      <c r="R31" s="779"/>
      <c r="S31" s="779"/>
      <c r="T31" s="779"/>
      <c r="U31" s="779"/>
      <c r="V31" s="779">
        <v>47</v>
      </c>
      <c r="W31" s="779"/>
      <c r="X31" s="779"/>
      <c r="Y31" s="779"/>
      <c r="Z31" s="779"/>
      <c r="AA31" s="779">
        <v>27</v>
      </c>
      <c r="AB31" s="779"/>
      <c r="AC31" s="779"/>
      <c r="AD31" s="779"/>
      <c r="AE31" s="780"/>
      <c r="AF31" s="781">
        <v>201</v>
      </c>
      <c r="AG31" s="782"/>
      <c r="AH31" s="782"/>
      <c r="AI31" s="782"/>
      <c r="AJ31" s="783"/>
      <c r="AK31" s="850" t="s">
        <v>538</v>
      </c>
      <c r="AL31" s="851"/>
      <c r="AM31" s="851"/>
      <c r="AN31" s="851"/>
      <c r="AO31" s="851"/>
      <c r="AP31" s="851">
        <v>259</v>
      </c>
      <c r="AQ31" s="851"/>
      <c r="AR31" s="851"/>
      <c r="AS31" s="851"/>
      <c r="AT31" s="851"/>
      <c r="AU31" s="851" t="s">
        <v>536</v>
      </c>
      <c r="AV31" s="851"/>
      <c r="AW31" s="851"/>
      <c r="AX31" s="851"/>
      <c r="AY31" s="851"/>
      <c r="AZ31" s="852" t="s">
        <v>536</v>
      </c>
      <c r="BA31" s="852"/>
      <c r="BB31" s="852"/>
      <c r="BC31" s="852"/>
      <c r="BD31" s="852"/>
      <c r="BE31" s="848" t="s">
        <v>381</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383</v>
      </c>
      <c r="C32" s="776"/>
      <c r="D32" s="776"/>
      <c r="E32" s="776"/>
      <c r="F32" s="776"/>
      <c r="G32" s="776"/>
      <c r="H32" s="776"/>
      <c r="I32" s="776"/>
      <c r="J32" s="776"/>
      <c r="K32" s="776"/>
      <c r="L32" s="776"/>
      <c r="M32" s="776"/>
      <c r="N32" s="776"/>
      <c r="O32" s="776"/>
      <c r="P32" s="777"/>
      <c r="Q32" s="778">
        <v>894</v>
      </c>
      <c r="R32" s="779"/>
      <c r="S32" s="779"/>
      <c r="T32" s="779"/>
      <c r="U32" s="779"/>
      <c r="V32" s="779">
        <v>881</v>
      </c>
      <c r="W32" s="779"/>
      <c r="X32" s="779"/>
      <c r="Y32" s="779"/>
      <c r="Z32" s="779"/>
      <c r="AA32" s="779">
        <v>13</v>
      </c>
      <c r="AB32" s="779"/>
      <c r="AC32" s="779"/>
      <c r="AD32" s="779"/>
      <c r="AE32" s="780"/>
      <c r="AF32" s="781">
        <v>487</v>
      </c>
      <c r="AG32" s="782"/>
      <c r="AH32" s="782"/>
      <c r="AI32" s="782"/>
      <c r="AJ32" s="783"/>
      <c r="AK32" s="850">
        <v>389</v>
      </c>
      <c r="AL32" s="851"/>
      <c r="AM32" s="851"/>
      <c r="AN32" s="851"/>
      <c r="AO32" s="851"/>
      <c r="AP32" s="851">
        <v>8295</v>
      </c>
      <c r="AQ32" s="851"/>
      <c r="AR32" s="851"/>
      <c r="AS32" s="851"/>
      <c r="AT32" s="851"/>
      <c r="AU32" s="851">
        <v>7001</v>
      </c>
      <c r="AV32" s="851"/>
      <c r="AW32" s="851"/>
      <c r="AX32" s="851"/>
      <c r="AY32" s="851"/>
      <c r="AZ32" s="852" t="s">
        <v>537</v>
      </c>
      <c r="BA32" s="852"/>
      <c r="BB32" s="852"/>
      <c r="BC32" s="852"/>
      <c r="BD32" s="852"/>
      <c r="BE32" s="848" t="s">
        <v>381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1475</v>
      </c>
      <c r="R33" s="779"/>
      <c r="S33" s="779"/>
      <c r="T33" s="779"/>
      <c r="U33" s="779"/>
      <c r="V33" s="779">
        <v>1737</v>
      </c>
      <c r="W33" s="779"/>
      <c r="X33" s="779"/>
      <c r="Y33" s="779"/>
      <c r="Z33" s="779"/>
      <c r="AA33" s="779">
        <v>-262</v>
      </c>
      <c r="AB33" s="779"/>
      <c r="AC33" s="779"/>
      <c r="AD33" s="779"/>
      <c r="AE33" s="780"/>
      <c r="AF33" s="781">
        <v>494</v>
      </c>
      <c r="AG33" s="782"/>
      <c r="AH33" s="782"/>
      <c r="AI33" s="782"/>
      <c r="AJ33" s="783"/>
      <c r="AK33" s="850">
        <v>272</v>
      </c>
      <c r="AL33" s="851"/>
      <c r="AM33" s="851"/>
      <c r="AN33" s="851"/>
      <c r="AO33" s="851"/>
      <c r="AP33" s="851">
        <v>206</v>
      </c>
      <c r="AQ33" s="851"/>
      <c r="AR33" s="851"/>
      <c r="AS33" s="851"/>
      <c r="AT33" s="851"/>
      <c r="AU33" s="851">
        <v>146</v>
      </c>
      <c r="AV33" s="851"/>
      <c r="AW33" s="851"/>
      <c r="AX33" s="851"/>
      <c r="AY33" s="851"/>
      <c r="AZ33" s="852" t="s">
        <v>537</v>
      </c>
      <c r="BA33" s="852"/>
      <c r="BB33" s="852"/>
      <c r="BC33" s="852"/>
      <c r="BD33" s="852"/>
      <c r="BE33" s="848" t="s">
        <v>381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385</v>
      </c>
      <c r="C34" s="776"/>
      <c r="D34" s="776"/>
      <c r="E34" s="776"/>
      <c r="F34" s="776"/>
      <c r="G34" s="776"/>
      <c r="H34" s="776"/>
      <c r="I34" s="776"/>
      <c r="J34" s="776"/>
      <c r="K34" s="776"/>
      <c r="L34" s="776"/>
      <c r="M34" s="776"/>
      <c r="N34" s="776"/>
      <c r="O34" s="776"/>
      <c r="P34" s="777"/>
      <c r="Q34" s="778">
        <v>459</v>
      </c>
      <c r="R34" s="779"/>
      <c r="S34" s="779"/>
      <c r="T34" s="779"/>
      <c r="U34" s="779"/>
      <c r="V34" s="779">
        <v>442</v>
      </c>
      <c r="W34" s="779"/>
      <c r="X34" s="779"/>
      <c r="Y34" s="779"/>
      <c r="Z34" s="779"/>
      <c r="AA34" s="779">
        <v>16</v>
      </c>
      <c r="AB34" s="779"/>
      <c r="AC34" s="779"/>
      <c r="AD34" s="779"/>
      <c r="AE34" s="780"/>
      <c r="AF34" s="781">
        <v>16</v>
      </c>
      <c r="AG34" s="782"/>
      <c r="AH34" s="782"/>
      <c r="AI34" s="782"/>
      <c r="AJ34" s="783"/>
      <c r="AK34" s="850">
        <v>292</v>
      </c>
      <c r="AL34" s="851"/>
      <c r="AM34" s="851"/>
      <c r="AN34" s="851"/>
      <c r="AO34" s="851"/>
      <c r="AP34" s="851">
        <v>3051</v>
      </c>
      <c r="AQ34" s="851"/>
      <c r="AR34" s="851"/>
      <c r="AS34" s="851"/>
      <c r="AT34" s="851"/>
      <c r="AU34" s="851">
        <v>3051</v>
      </c>
      <c r="AV34" s="851"/>
      <c r="AW34" s="851"/>
      <c r="AX34" s="851"/>
      <c r="AY34" s="851"/>
      <c r="AZ34" s="852" t="s">
        <v>537</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1997</v>
      </c>
      <c r="AG63" s="862"/>
      <c r="AH63" s="862"/>
      <c r="AI63" s="862"/>
      <c r="AJ63" s="863"/>
      <c r="AK63" s="864"/>
      <c r="AL63" s="859"/>
      <c r="AM63" s="859"/>
      <c r="AN63" s="859"/>
      <c r="AO63" s="859"/>
      <c r="AP63" s="862">
        <v>13587</v>
      </c>
      <c r="AQ63" s="862"/>
      <c r="AR63" s="862"/>
      <c r="AS63" s="862"/>
      <c r="AT63" s="862"/>
      <c r="AU63" s="862">
        <v>10209</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289</v>
      </c>
      <c r="R68" s="886"/>
      <c r="S68" s="886"/>
      <c r="T68" s="886"/>
      <c r="U68" s="886"/>
      <c r="V68" s="886">
        <v>274</v>
      </c>
      <c r="W68" s="886"/>
      <c r="X68" s="886"/>
      <c r="Y68" s="886"/>
      <c r="Z68" s="886"/>
      <c r="AA68" s="886">
        <v>15</v>
      </c>
      <c r="AB68" s="886"/>
      <c r="AC68" s="886"/>
      <c r="AD68" s="886"/>
      <c r="AE68" s="886"/>
      <c r="AF68" s="886">
        <v>15</v>
      </c>
      <c r="AG68" s="886"/>
      <c r="AH68" s="886"/>
      <c r="AI68" s="886"/>
      <c r="AJ68" s="886"/>
      <c r="AK68" s="886">
        <v>85</v>
      </c>
      <c r="AL68" s="886"/>
      <c r="AM68" s="886"/>
      <c r="AN68" s="886"/>
      <c r="AO68" s="886"/>
      <c r="AP68" s="886" t="s">
        <v>543</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65</v>
      </c>
      <c r="R69" s="851"/>
      <c r="S69" s="851"/>
      <c r="T69" s="851"/>
      <c r="U69" s="851"/>
      <c r="V69" s="851">
        <v>64</v>
      </c>
      <c r="W69" s="851"/>
      <c r="X69" s="851"/>
      <c r="Y69" s="851"/>
      <c r="Z69" s="851"/>
      <c r="AA69" s="851">
        <v>1</v>
      </c>
      <c r="AB69" s="851"/>
      <c r="AC69" s="851"/>
      <c r="AD69" s="851"/>
      <c r="AE69" s="851"/>
      <c r="AF69" s="851">
        <v>1</v>
      </c>
      <c r="AG69" s="851"/>
      <c r="AH69" s="851"/>
      <c r="AI69" s="851"/>
      <c r="AJ69" s="851"/>
      <c r="AK69" s="851" t="s">
        <v>543</v>
      </c>
      <c r="AL69" s="851"/>
      <c r="AM69" s="851"/>
      <c r="AN69" s="851"/>
      <c r="AO69" s="851"/>
      <c r="AP69" s="851" t="s">
        <v>543</v>
      </c>
      <c r="AQ69" s="851"/>
      <c r="AR69" s="851"/>
      <c r="AS69" s="851"/>
      <c r="AT69" s="851"/>
      <c r="AU69" s="851" t="s">
        <v>543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556</v>
      </c>
      <c r="C70" s="894"/>
      <c r="D70" s="894"/>
      <c r="E70" s="894"/>
      <c r="F70" s="894"/>
      <c r="G70" s="894"/>
      <c r="H70" s="894"/>
      <c r="I70" s="894"/>
      <c r="J70" s="894"/>
      <c r="K70" s="894"/>
      <c r="L70" s="894"/>
      <c r="M70" s="894"/>
      <c r="N70" s="894"/>
      <c r="O70" s="894"/>
      <c r="P70" s="895"/>
      <c r="Q70" s="896">
        <v>55</v>
      </c>
      <c r="R70" s="851"/>
      <c r="S70" s="851"/>
      <c r="T70" s="851"/>
      <c r="U70" s="851"/>
      <c r="V70" s="851">
        <v>55</v>
      </c>
      <c r="W70" s="851"/>
      <c r="X70" s="851"/>
      <c r="Y70" s="851"/>
      <c r="Z70" s="851"/>
      <c r="AA70" s="851">
        <v>0</v>
      </c>
      <c r="AB70" s="851"/>
      <c r="AC70" s="851"/>
      <c r="AD70" s="851"/>
      <c r="AE70" s="851"/>
      <c r="AF70" s="851">
        <v>0</v>
      </c>
      <c r="AG70" s="851"/>
      <c r="AH70" s="851"/>
      <c r="AI70" s="851"/>
      <c r="AJ70" s="851"/>
      <c r="AK70" s="851" t="s">
        <v>543</v>
      </c>
      <c r="AL70" s="851"/>
      <c r="AM70" s="851"/>
      <c r="AN70" s="851"/>
      <c r="AO70" s="851"/>
      <c r="AP70" s="851" t="s">
        <v>543</v>
      </c>
      <c r="AQ70" s="851"/>
      <c r="AR70" s="851"/>
      <c r="AS70" s="851"/>
      <c r="AT70" s="851"/>
      <c r="AU70" s="851" t="s">
        <v>543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6</v>
      </c>
      <c r="R71" s="851"/>
      <c r="S71" s="851"/>
      <c r="T71" s="851"/>
      <c r="U71" s="851"/>
      <c r="V71" s="851">
        <v>5</v>
      </c>
      <c r="W71" s="851"/>
      <c r="X71" s="851"/>
      <c r="Y71" s="851"/>
      <c r="Z71" s="851"/>
      <c r="AA71" s="851">
        <v>1</v>
      </c>
      <c r="AB71" s="851"/>
      <c r="AC71" s="851"/>
      <c r="AD71" s="851"/>
      <c r="AE71" s="851"/>
      <c r="AF71" s="851">
        <v>1</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7100</v>
      </c>
      <c r="R72" s="851"/>
      <c r="S72" s="851"/>
      <c r="T72" s="851"/>
      <c r="U72" s="851"/>
      <c r="V72" s="851">
        <v>7097</v>
      </c>
      <c r="W72" s="851"/>
      <c r="X72" s="851"/>
      <c r="Y72" s="851"/>
      <c r="Z72" s="851"/>
      <c r="AA72" s="851">
        <v>3</v>
      </c>
      <c r="AB72" s="851"/>
      <c r="AC72" s="851"/>
      <c r="AD72" s="851"/>
      <c r="AE72" s="851"/>
      <c r="AF72" s="851">
        <v>3</v>
      </c>
      <c r="AG72" s="851"/>
      <c r="AH72" s="851"/>
      <c r="AI72" s="851"/>
      <c r="AJ72" s="851"/>
      <c r="AK72" s="851">
        <v>17</v>
      </c>
      <c r="AL72" s="851"/>
      <c r="AM72" s="851"/>
      <c r="AN72" s="851"/>
      <c r="AO72" s="851"/>
      <c r="AP72" s="851" t="s">
        <v>543</v>
      </c>
      <c r="AQ72" s="851"/>
      <c r="AR72" s="851"/>
      <c r="AS72" s="851"/>
      <c r="AT72" s="851"/>
      <c r="AU72" s="851" t="s">
        <v>543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267</v>
      </c>
      <c r="R73" s="851"/>
      <c r="S73" s="851"/>
      <c r="T73" s="851"/>
      <c r="U73" s="851"/>
      <c r="V73" s="851">
        <v>252</v>
      </c>
      <c r="W73" s="851"/>
      <c r="X73" s="851"/>
      <c r="Y73" s="851"/>
      <c r="Z73" s="851"/>
      <c r="AA73" s="851">
        <v>15</v>
      </c>
      <c r="AB73" s="851"/>
      <c r="AC73" s="851"/>
      <c r="AD73" s="851"/>
      <c r="AE73" s="851"/>
      <c r="AF73" s="851">
        <v>15</v>
      </c>
      <c r="AG73" s="851"/>
      <c r="AH73" s="851"/>
      <c r="AI73" s="851"/>
      <c r="AJ73" s="851"/>
      <c r="AK73" s="851" t="s">
        <v>543</v>
      </c>
      <c r="AL73" s="851"/>
      <c r="AM73" s="851"/>
      <c r="AN73" s="851"/>
      <c r="AO73" s="851"/>
      <c r="AP73" s="851">
        <v>1584</v>
      </c>
      <c r="AQ73" s="851"/>
      <c r="AR73" s="851"/>
      <c r="AS73" s="851"/>
      <c r="AT73" s="851"/>
      <c r="AU73" s="851">
        <v>71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4</v>
      </c>
      <c r="R74" s="851"/>
      <c r="S74" s="851"/>
      <c r="T74" s="851"/>
      <c r="U74" s="851"/>
      <c r="V74" s="851">
        <v>2</v>
      </c>
      <c r="W74" s="851"/>
      <c r="X74" s="851"/>
      <c r="Y74" s="851"/>
      <c r="Z74" s="851"/>
      <c r="AA74" s="851">
        <v>2</v>
      </c>
      <c r="AB74" s="851"/>
      <c r="AC74" s="851"/>
      <c r="AD74" s="851"/>
      <c r="AE74" s="851"/>
      <c r="AF74" s="851">
        <v>2</v>
      </c>
      <c r="AG74" s="851"/>
      <c r="AH74" s="851"/>
      <c r="AI74" s="851"/>
      <c r="AJ74" s="851"/>
      <c r="AK74" s="851">
        <v>0</v>
      </c>
      <c r="AL74" s="851"/>
      <c r="AM74" s="851"/>
      <c r="AN74" s="851"/>
      <c r="AO74" s="851"/>
      <c r="AP74" s="851" t="s">
        <v>543</v>
      </c>
      <c r="AQ74" s="851"/>
      <c r="AR74" s="851"/>
      <c r="AS74" s="851"/>
      <c r="AT74" s="851"/>
      <c r="AU74" s="851" t="s">
        <v>543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116</v>
      </c>
      <c r="R75" s="900"/>
      <c r="S75" s="900"/>
      <c r="T75" s="900"/>
      <c r="U75" s="850"/>
      <c r="V75" s="901">
        <v>116</v>
      </c>
      <c r="W75" s="900"/>
      <c r="X75" s="900"/>
      <c r="Y75" s="900"/>
      <c r="Z75" s="850"/>
      <c r="AA75" s="901">
        <v>0</v>
      </c>
      <c r="AB75" s="900"/>
      <c r="AC75" s="900"/>
      <c r="AD75" s="900"/>
      <c r="AE75" s="850"/>
      <c r="AF75" s="901">
        <v>0</v>
      </c>
      <c r="AG75" s="900"/>
      <c r="AH75" s="900"/>
      <c r="AI75" s="900"/>
      <c r="AJ75" s="850"/>
      <c r="AK75" s="851" t="s">
        <v>543</v>
      </c>
      <c r="AL75" s="851"/>
      <c r="AM75" s="851"/>
      <c r="AN75" s="851"/>
      <c r="AO75" s="851"/>
      <c r="AP75" s="851" t="s">
        <v>543</v>
      </c>
      <c r="AQ75" s="851"/>
      <c r="AR75" s="851"/>
      <c r="AS75" s="851"/>
      <c r="AT75" s="851"/>
      <c r="AU75" s="851" t="s">
        <v>543</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17388</v>
      </c>
      <c r="R76" s="900"/>
      <c r="S76" s="900"/>
      <c r="T76" s="900"/>
      <c r="U76" s="850"/>
      <c r="V76" s="901">
        <v>16588</v>
      </c>
      <c r="W76" s="900"/>
      <c r="X76" s="900"/>
      <c r="Y76" s="900"/>
      <c r="Z76" s="850"/>
      <c r="AA76" s="901">
        <v>800</v>
      </c>
      <c r="AB76" s="900"/>
      <c r="AC76" s="900"/>
      <c r="AD76" s="900"/>
      <c r="AE76" s="850"/>
      <c r="AF76" s="901">
        <v>800</v>
      </c>
      <c r="AG76" s="900"/>
      <c r="AH76" s="900"/>
      <c r="AI76" s="900"/>
      <c r="AJ76" s="850"/>
      <c r="AK76" s="851">
        <v>27</v>
      </c>
      <c r="AL76" s="851"/>
      <c r="AM76" s="851"/>
      <c r="AN76" s="851"/>
      <c r="AO76" s="851"/>
      <c r="AP76" s="851" t="s">
        <v>543</v>
      </c>
      <c r="AQ76" s="851"/>
      <c r="AR76" s="851"/>
      <c r="AS76" s="851"/>
      <c r="AT76" s="851"/>
      <c r="AU76" s="851" t="s">
        <v>543</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551</v>
      </c>
      <c r="C77" s="894"/>
      <c r="D77" s="894"/>
      <c r="E77" s="894"/>
      <c r="F77" s="894"/>
      <c r="G77" s="894"/>
      <c r="H77" s="894"/>
      <c r="I77" s="894"/>
      <c r="J77" s="894"/>
      <c r="K77" s="894"/>
      <c r="L77" s="894"/>
      <c r="M77" s="894"/>
      <c r="N77" s="894"/>
      <c r="O77" s="894"/>
      <c r="P77" s="895"/>
      <c r="Q77" s="899">
        <v>397</v>
      </c>
      <c r="R77" s="900"/>
      <c r="S77" s="900"/>
      <c r="T77" s="900"/>
      <c r="U77" s="850"/>
      <c r="V77" s="901">
        <v>388</v>
      </c>
      <c r="W77" s="900"/>
      <c r="X77" s="900"/>
      <c r="Y77" s="900"/>
      <c r="Z77" s="850"/>
      <c r="AA77" s="901">
        <v>9</v>
      </c>
      <c r="AB77" s="900"/>
      <c r="AC77" s="900"/>
      <c r="AD77" s="900"/>
      <c r="AE77" s="850"/>
      <c r="AF77" s="901">
        <v>426</v>
      </c>
      <c r="AG77" s="900"/>
      <c r="AH77" s="900"/>
      <c r="AI77" s="900"/>
      <c r="AJ77" s="850"/>
      <c r="AK77" s="851" t="s">
        <v>543</v>
      </c>
      <c r="AL77" s="851"/>
      <c r="AM77" s="851"/>
      <c r="AN77" s="851"/>
      <c r="AO77" s="851"/>
      <c r="AP77" s="851" t="s">
        <v>543</v>
      </c>
      <c r="AQ77" s="851"/>
      <c r="AR77" s="851"/>
      <c r="AS77" s="851"/>
      <c r="AT77" s="851"/>
      <c r="AU77" s="851" t="s">
        <v>543</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552</v>
      </c>
      <c r="C78" s="894"/>
      <c r="D78" s="894"/>
      <c r="E78" s="894"/>
      <c r="F78" s="894"/>
      <c r="G78" s="894"/>
      <c r="H78" s="894"/>
      <c r="I78" s="894"/>
      <c r="J78" s="894"/>
      <c r="K78" s="894"/>
      <c r="L78" s="894"/>
      <c r="M78" s="894"/>
      <c r="N78" s="894"/>
      <c r="O78" s="894"/>
      <c r="P78" s="895"/>
      <c r="Q78" s="899">
        <v>251</v>
      </c>
      <c r="R78" s="900"/>
      <c r="S78" s="900"/>
      <c r="T78" s="900"/>
      <c r="U78" s="850"/>
      <c r="V78" s="901">
        <v>148</v>
      </c>
      <c r="W78" s="900"/>
      <c r="X78" s="900"/>
      <c r="Y78" s="900"/>
      <c r="Z78" s="850"/>
      <c r="AA78" s="901">
        <v>103</v>
      </c>
      <c r="AB78" s="900"/>
      <c r="AC78" s="900"/>
      <c r="AD78" s="900"/>
      <c r="AE78" s="850"/>
      <c r="AF78" s="901">
        <v>103</v>
      </c>
      <c r="AG78" s="900"/>
      <c r="AH78" s="900"/>
      <c r="AI78" s="900"/>
      <c r="AJ78" s="850"/>
      <c r="AK78" s="851" t="s">
        <v>543</v>
      </c>
      <c r="AL78" s="851"/>
      <c r="AM78" s="851"/>
      <c r="AN78" s="851"/>
      <c r="AO78" s="851"/>
      <c r="AP78" s="851" t="s">
        <v>543</v>
      </c>
      <c r="AQ78" s="851"/>
      <c r="AR78" s="851"/>
      <c r="AS78" s="851"/>
      <c r="AT78" s="851"/>
      <c r="AU78" s="851" t="s">
        <v>543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553</v>
      </c>
      <c r="C79" s="894"/>
      <c r="D79" s="894"/>
      <c r="E79" s="894"/>
      <c r="F79" s="894"/>
      <c r="G79" s="894"/>
      <c r="H79" s="894"/>
      <c r="I79" s="894"/>
      <c r="J79" s="894"/>
      <c r="K79" s="894"/>
      <c r="L79" s="894"/>
      <c r="M79" s="894"/>
      <c r="N79" s="894"/>
      <c r="O79" s="894"/>
      <c r="P79" s="895"/>
      <c r="Q79" s="899">
        <v>52</v>
      </c>
      <c r="R79" s="900"/>
      <c r="S79" s="900"/>
      <c r="T79" s="900"/>
      <c r="U79" s="850"/>
      <c r="V79" s="901">
        <v>36</v>
      </c>
      <c r="W79" s="900"/>
      <c r="X79" s="900"/>
      <c r="Y79" s="900"/>
      <c r="Z79" s="850"/>
      <c r="AA79" s="901">
        <v>16</v>
      </c>
      <c r="AB79" s="900"/>
      <c r="AC79" s="900"/>
      <c r="AD79" s="900"/>
      <c r="AE79" s="850"/>
      <c r="AF79" s="901">
        <v>16</v>
      </c>
      <c r="AG79" s="900"/>
      <c r="AH79" s="900"/>
      <c r="AI79" s="900"/>
      <c r="AJ79" s="850"/>
      <c r="AK79" s="851" t="s">
        <v>543</v>
      </c>
      <c r="AL79" s="851"/>
      <c r="AM79" s="851"/>
      <c r="AN79" s="851"/>
      <c r="AO79" s="851"/>
      <c r="AP79" s="851" t="s">
        <v>543</v>
      </c>
      <c r="AQ79" s="851"/>
      <c r="AR79" s="851"/>
      <c r="AS79" s="851"/>
      <c r="AT79" s="851"/>
      <c r="AU79" s="851" t="s">
        <v>543</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554</v>
      </c>
      <c r="C80" s="894"/>
      <c r="D80" s="894"/>
      <c r="E80" s="894"/>
      <c r="F80" s="894"/>
      <c r="G80" s="894"/>
      <c r="H80" s="894"/>
      <c r="I80" s="894"/>
      <c r="J80" s="894"/>
      <c r="K80" s="894"/>
      <c r="L80" s="894"/>
      <c r="M80" s="894"/>
      <c r="N80" s="894"/>
      <c r="O80" s="894"/>
      <c r="P80" s="895"/>
      <c r="Q80" s="899">
        <v>183</v>
      </c>
      <c r="R80" s="900"/>
      <c r="S80" s="900"/>
      <c r="T80" s="900"/>
      <c r="U80" s="850"/>
      <c r="V80" s="901">
        <v>177</v>
      </c>
      <c r="W80" s="900"/>
      <c r="X80" s="900"/>
      <c r="Y80" s="900"/>
      <c r="Z80" s="850"/>
      <c r="AA80" s="901">
        <v>6</v>
      </c>
      <c r="AB80" s="900"/>
      <c r="AC80" s="900"/>
      <c r="AD80" s="900"/>
      <c r="AE80" s="850"/>
      <c r="AF80" s="901">
        <v>6</v>
      </c>
      <c r="AG80" s="900"/>
      <c r="AH80" s="900"/>
      <c r="AI80" s="900"/>
      <c r="AJ80" s="850"/>
      <c r="AK80" s="851" t="s">
        <v>543</v>
      </c>
      <c r="AL80" s="851"/>
      <c r="AM80" s="851"/>
      <c r="AN80" s="851"/>
      <c r="AO80" s="851"/>
      <c r="AP80" s="901" t="s">
        <v>543</v>
      </c>
      <c r="AQ80" s="900"/>
      <c r="AR80" s="900"/>
      <c r="AS80" s="900"/>
      <c r="AT80" s="850"/>
      <c r="AU80" s="901" t="s">
        <v>543</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555</v>
      </c>
      <c r="C81" s="894"/>
      <c r="D81" s="894"/>
      <c r="E81" s="894"/>
      <c r="F81" s="894"/>
      <c r="G81" s="894"/>
      <c r="H81" s="894"/>
      <c r="I81" s="894"/>
      <c r="J81" s="894"/>
      <c r="K81" s="894"/>
      <c r="L81" s="894"/>
      <c r="M81" s="894"/>
      <c r="N81" s="894"/>
      <c r="O81" s="894"/>
      <c r="P81" s="895"/>
      <c r="Q81" s="899">
        <v>209764</v>
      </c>
      <c r="R81" s="900"/>
      <c r="S81" s="900"/>
      <c r="T81" s="900"/>
      <c r="U81" s="850"/>
      <c r="V81" s="901">
        <v>201413</v>
      </c>
      <c r="W81" s="900"/>
      <c r="X81" s="900"/>
      <c r="Y81" s="900"/>
      <c r="Z81" s="850"/>
      <c r="AA81" s="901">
        <v>8351</v>
      </c>
      <c r="AB81" s="900"/>
      <c r="AC81" s="900"/>
      <c r="AD81" s="900"/>
      <c r="AE81" s="850"/>
      <c r="AF81" s="901">
        <v>8351</v>
      </c>
      <c r="AG81" s="900"/>
      <c r="AH81" s="900"/>
      <c r="AI81" s="900"/>
      <c r="AJ81" s="850"/>
      <c r="AK81" s="901" t="s">
        <v>537</v>
      </c>
      <c r="AL81" s="900"/>
      <c r="AM81" s="900"/>
      <c r="AN81" s="900"/>
      <c r="AO81" s="850"/>
      <c r="AP81" s="901" t="s">
        <v>543</v>
      </c>
      <c r="AQ81" s="900"/>
      <c r="AR81" s="900"/>
      <c r="AS81" s="900"/>
      <c r="AT81" s="850"/>
      <c r="AU81" s="901" t="s">
        <v>543</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9739</v>
      </c>
      <c r="AG88" s="862"/>
      <c r="AH88" s="862"/>
      <c r="AI88" s="862"/>
      <c r="AJ88" s="862"/>
      <c r="AK88" s="859"/>
      <c r="AL88" s="859"/>
      <c r="AM88" s="859"/>
      <c r="AN88" s="859"/>
      <c r="AO88" s="859"/>
      <c r="AP88" s="862">
        <v>1584</v>
      </c>
      <c r="AQ88" s="862"/>
      <c r="AR88" s="862"/>
      <c r="AS88" s="862"/>
      <c r="AT88" s="862"/>
      <c r="AU88" s="862" t="s">
        <v>537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v>
      </c>
      <c r="CS102" s="870"/>
      <c r="CT102" s="870"/>
      <c r="CU102" s="870"/>
      <c r="CV102" s="913"/>
      <c r="CW102" s="912">
        <v>25</v>
      </c>
      <c r="CX102" s="870"/>
      <c r="CY102" s="870"/>
      <c r="CZ102" s="870"/>
      <c r="DA102" s="913"/>
      <c r="DB102" s="912">
        <v>233</v>
      </c>
      <c r="DC102" s="870"/>
      <c r="DD102" s="870"/>
      <c r="DE102" s="870"/>
      <c r="DF102" s="913"/>
      <c r="DG102" s="912" t="s">
        <v>536</v>
      </c>
      <c r="DH102" s="870"/>
      <c r="DI102" s="870"/>
      <c r="DJ102" s="870"/>
      <c r="DK102" s="913"/>
      <c r="DL102" s="912" t="s">
        <v>537</v>
      </c>
      <c r="DM102" s="870"/>
      <c r="DN102" s="870"/>
      <c r="DO102" s="870"/>
      <c r="DP102" s="913"/>
      <c r="DQ102" s="912">
        <v>52</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2398195</v>
      </c>
      <c r="AB110" s="922"/>
      <c r="AC110" s="922"/>
      <c r="AD110" s="922"/>
      <c r="AE110" s="923"/>
      <c r="AF110" s="924">
        <v>2216122</v>
      </c>
      <c r="AG110" s="922"/>
      <c r="AH110" s="922"/>
      <c r="AI110" s="922"/>
      <c r="AJ110" s="923"/>
      <c r="AK110" s="924">
        <v>2177589</v>
      </c>
      <c r="AL110" s="922"/>
      <c r="AM110" s="922"/>
      <c r="AN110" s="922"/>
      <c r="AO110" s="923"/>
      <c r="AP110" s="925">
        <v>19.899999999999999</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17374905</v>
      </c>
      <c r="BR110" s="957"/>
      <c r="BS110" s="957"/>
      <c r="BT110" s="957"/>
      <c r="BU110" s="957"/>
      <c r="BV110" s="957">
        <v>17015283</v>
      </c>
      <c r="BW110" s="957"/>
      <c r="BX110" s="957"/>
      <c r="BY110" s="957"/>
      <c r="BZ110" s="957"/>
      <c r="CA110" s="957">
        <v>16419604</v>
      </c>
      <c r="CB110" s="957"/>
      <c r="CC110" s="957"/>
      <c r="CD110" s="957"/>
      <c r="CE110" s="957"/>
      <c r="CF110" s="971">
        <v>149.9</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871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9776329</v>
      </c>
      <c r="BR112" s="950"/>
      <c r="BS112" s="950"/>
      <c r="BT112" s="950"/>
      <c r="BU112" s="950"/>
      <c r="BV112" s="950">
        <v>10275768</v>
      </c>
      <c r="BW112" s="950"/>
      <c r="BX112" s="950"/>
      <c r="BY112" s="950"/>
      <c r="BZ112" s="950"/>
      <c r="CA112" s="950">
        <v>10208780</v>
      </c>
      <c r="CB112" s="950"/>
      <c r="CC112" s="950"/>
      <c r="CD112" s="950"/>
      <c r="CE112" s="950"/>
      <c r="CF112" s="944">
        <v>93.2</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871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610430</v>
      </c>
      <c r="AB113" s="964"/>
      <c r="AC113" s="964"/>
      <c r="AD113" s="964"/>
      <c r="AE113" s="965"/>
      <c r="AF113" s="966">
        <v>714630</v>
      </c>
      <c r="AG113" s="964"/>
      <c r="AH113" s="964"/>
      <c r="AI113" s="964"/>
      <c r="AJ113" s="965"/>
      <c r="AK113" s="966">
        <v>643138</v>
      </c>
      <c r="AL113" s="964"/>
      <c r="AM113" s="964"/>
      <c r="AN113" s="964"/>
      <c r="AO113" s="965"/>
      <c r="AP113" s="967">
        <v>5.9</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85445</v>
      </c>
      <c r="BR113" s="950"/>
      <c r="BS113" s="950"/>
      <c r="BT113" s="950"/>
      <c r="BU113" s="950"/>
      <c r="BV113" s="950">
        <v>80536</v>
      </c>
      <c r="BW113" s="950"/>
      <c r="BX113" s="950"/>
      <c r="BY113" s="950"/>
      <c r="BZ113" s="950"/>
      <c r="CA113" s="950">
        <v>71137</v>
      </c>
      <c r="CB113" s="950"/>
      <c r="CC113" s="950"/>
      <c r="CD113" s="950"/>
      <c r="CE113" s="950"/>
      <c r="CF113" s="944">
        <v>0.6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111</v>
      </c>
      <c r="AB114" s="989"/>
      <c r="AC114" s="989"/>
      <c r="AD114" s="989"/>
      <c r="AE114" s="990"/>
      <c r="AF114" s="991" t="s">
        <v>111</v>
      </c>
      <c r="AG114" s="989"/>
      <c r="AH114" s="989"/>
      <c r="AI114" s="989"/>
      <c r="AJ114" s="990"/>
      <c r="AK114" s="991" t="s">
        <v>111</v>
      </c>
      <c r="AL114" s="989"/>
      <c r="AM114" s="989"/>
      <c r="AN114" s="989"/>
      <c r="AO114" s="990"/>
      <c r="AP114" s="992" t="s">
        <v>111</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3092796</v>
      </c>
      <c r="BR114" s="950"/>
      <c r="BS114" s="950"/>
      <c r="BT114" s="950"/>
      <c r="BU114" s="950"/>
      <c r="BV114" s="950">
        <v>2915106</v>
      </c>
      <c r="BW114" s="950"/>
      <c r="BX114" s="950"/>
      <c r="BY114" s="950"/>
      <c r="BZ114" s="950"/>
      <c r="CA114" s="950">
        <v>2873543</v>
      </c>
      <c r="CB114" s="950"/>
      <c r="CC114" s="950"/>
      <c r="CD114" s="950"/>
      <c r="CE114" s="950"/>
      <c r="CF114" s="944">
        <v>26.2</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969</v>
      </c>
      <c r="AB115" s="964"/>
      <c r="AC115" s="964"/>
      <c r="AD115" s="964"/>
      <c r="AE115" s="965"/>
      <c r="AF115" s="966">
        <v>871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86396</v>
      </c>
      <c r="BR115" s="950"/>
      <c r="BS115" s="950"/>
      <c r="BT115" s="950"/>
      <c r="BU115" s="950"/>
      <c r="BV115" s="950">
        <v>60555</v>
      </c>
      <c r="BW115" s="950"/>
      <c r="BX115" s="950"/>
      <c r="BY115" s="950"/>
      <c r="BZ115" s="950"/>
      <c r="CA115" s="950">
        <v>51970</v>
      </c>
      <c r="CB115" s="950"/>
      <c r="CC115" s="950"/>
      <c r="CD115" s="950"/>
      <c r="CE115" s="950"/>
      <c r="CF115" s="944">
        <v>0.5</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3009594</v>
      </c>
      <c r="AB117" s="1007"/>
      <c r="AC117" s="1007"/>
      <c r="AD117" s="1007"/>
      <c r="AE117" s="1008"/>
      <c r="AF117" s="1009">
        <v>2931623</v>
      </c>
      <c r="AG117" s="1007"/>
      <c r="AH117" s="1007"/>
      <c r="AI117" s="1007"/>
      <c r="AJ117" s="1008"/>
      <c r="AK117" s="1009">
        <v>2820727</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432</v>
      </c>
      <c r="BP119" s="1036"/>
      <c r="BQ119" s="1027">
        <v>30416742</v>
      </c>
      <c r="BR119" s="1028"/>
      <c r="BS119" s="1028"/>
      <c r="BT119" s="1028"/>
      <c r="BU119" s="1028"/>
      <c r="BV119" s="1028">
        <v>30347248</v>
      </c>
      <c r="BW119" s="1028"/>
      <c r="BX119" s="1028"/>
      <c r="BY119" s="1028"/>
      <c r="BZ119" s="1028"/>
      <c r="CA119" s="1028">
        <v>29625034</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8299383</v>
      </c>
      <c r="BR120" s="957"/>
      <c r="BS120" s="957"/>
      <c r="BT120" s="957"/>
      <c r="BU120" s="957"/>
      <c r="BV120" s="957">
        <v>7874839</v>
      </c>
      <c r="BW120" s="957"/>
      <c r="BX120" s="957"/>
      <c r="BY120" s="957"/>
      <c r="BZ120" s="957"/>
      <c r="CA120" s="957">
        <v>7650856</v>
      </c>
      <c r="CB120" s="957"/>
      <c r="CC120" s="957"/>
      <c r="CD120" s="957"/>
      <c r="CE120" s="957"/>
      <c r="CF120" s="971">
        <v>69.8</v>
      </c>
      <c r="CG120" s="972"/>
      <c r="CH120" s="972"/>
      <c r="CI120" s="972"/>
      <c r="CJ120" s="972"/>
      <c r="CK120" s="1037" t="s">
        <v>436</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t="s">
        <v>111</v>
      </c>
      <c r="DH120" s="957"/>
      <c r="DI120" s="957"/>
      <c r="DJ120" s="957"/>
      <c r="DK120" s="957"/>
      <c r="DL120" s="957">
        <v>6884193</v>
      </c>
      <c r="DM120" s="957"/>
      <c r="DN120" s="957"/>
      <c r="DO120" s="957"/>
      <c r="DP120" s="957"/>
      <c r="DQ120" s="957">
        <v>7001191</v>
      </c>
      <c r="DR120" s="957"/>
      <c r="DS120" s="957"/>
      <c r="DT120" s="957"/>
      <c r="DU120" s="957"/>
      <c r="DV120" s="958">
        <v>63.9</v>
      </c>
      <c r="DW120" s="958"/>
      <c r="DX120" s="958"/>
      <c r="DY120" s="958"/>
      <c r="DZ120" s="959"/>
    </row>
    <row r="121" spans="1:130" s="199" customFormat="1" ht="26.25" customHeight="1">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969</v>
      </c>
      <c r="AB121" s="989"/>
      <c r="AC121" s="989"/>
      <c r="AD121" s="989"/>
      <c r="AE121" s="990"/>
      <c r="AF121" s="991">
        <v>871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4934094</v>
      </c>
      <c r="BR121" s="950"/>
      <c r="BS121" s="950"/>
      <c r="BT121" s="950"/>
      <c r="BU121" s="950"/>
      <c r="BV121" s="950">
        <v>5795582</v>
      </c>
      <c r="BW121" s="950"/>
      <c r="BX121" s="950"/>
      <c r="BY121" s="950"/>
      <c r="BZ121" s="950"/>
      <c r="CA121" s="950">
        <v>6775552</v>
      </c>
      <c r="CB121" s="950"/>
      <c r="CC121" s="950"/>
      <c r="CD121" s="950"/>
      <c r="CE121" s="950"/>
      <c r="CF121" s="944">
        <v>61.8</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3293935</v>
      </c>
      <c r="DH121" s="950"/>
      <c r="DI121" s="950"/>
      <c r="DJ121" s="950"/>
      <c r="DK121" s="950"/>
      <c r="DL121" s="950">
        <v>3190495</v>
      </c>
      <c r="DM121" s="950"/>
      <c r="DN121" s="950"/>
      <c r="DO121" s="950"/>
      <c r="DP121" s="950"/>
      <c r="DQ121" s="950">
        <v>3050994</v>
      </c>
      <c r="DR121" s="950"/>
      <c r="DS121" s="950"/>
      <c r="DT121" s="950"/>
      <c r="DU121" s="950"/>
      <c r="DV121" s="951">
        <v>27.8</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20457787</v>
      </c>
      <c r="BR122" s="1028"/>
      <c r="BS122" s="1028"/>
      <c r="BT122" s="1028"/>
      <c r="BU122" s="1028"/>
      <c r="BV122" s="1028">
        <v>20302313</v>
      </c>
      <c r="BW122" s="1028"/>
      <c r="BX122" s="1028"/>
      <c r="BY122" s="1028"/>
      <c r="BZ122" s="1028"/>
      <c r="CA122" s="1028">
        <v>19962422</v>
      </c>
      <c r="CB122" s="1028"/>
      <c r="CC122" s="1028"/>
      <c r="CD122" s="1028"/>
      <c r="CE122" s="1028"/>
      <c r="CF122" s="1048">
        <v>182.2</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233837</v>
      </c>
      <c r="DH122" s="950"/>
      <c r="DI122" s="950"/>
      <c r="DJ122" s="950"/>
      <c r="DK122" s="950"/>
      <c r="DL122" s="950">
        <v>191333</v>
      </c>
      <c r="DM122" s="950"/>
      <c r="DN122" s="950"/>
      <c r="DO122" s="950"/>
      <c r="DP122" s="950"/>
      <c r="DQ122" s="950">
        <v>145941</v>
      </c>
      <c r="DR122" s="950"/>
      <c r="DS122" s="950"/>
      <c r="DT122" s="950"/>
      <c r="DU122" s="950"/>
      <c r="DV122" s="951">
        <v>1.3</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440</v>
      </c>
      <c r="BP123" s="1036"/>
      <c r="BQ123" s="1095">
        <v>33691264</v>
      </c>
      <c r="BR123" s="1096"/>
      <c r="BS123" s="1096"/>
      <c r="BT123" s="1096"/>
      <c r="BU123" s="1096"/>
      <c r="BV123" s="1096">
        <v>33972734</v>
      </c>
      <c r="BW123" s="1096"/>
      <c r="BX123" s="1096"/>
      <c r="BY123" s="1096"/>
      <c r="BZ123" s="1096"/>
      <c r="CA123" s="1096">
        <v>34388830</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v>8514</v>
      </c>
      <c r="DH123" s="989"/>
      <c r="DI123" s="989"/>
      <c r="DJ123" s="989"/>
      <c r="DK123" s="990"/>
      <c r="DL123" s="991">
        <v>9747</v>
      </c>
      <c r="DM123" s="989"/>
      <c r="DN123" s="989"/>
      <c r="DO123" s="989"/>
      <c r="DP123" s="990"/>
      <c r="DQ123" s="991">
        <v>10654</v>
      </c>
      <c r="DR123" s="989"/>
      <c r="DS123" s="989"/>
      <c r="DT123" s="989"/>
      <c r="DU123" s="990"/>
      <c r="DV123" s="992">
        <v>0.1</v>
      </c>
      <c r="DW123" s="993"/>
      <c r="DX123" s="993"/>
      <c r="DY123" s="993"/>
      <c r="DZ123" s="994"/>
    </row>
    <row r="124" spans="1:130" s="199" customFormat="1" ht="26.25" customHeight="1" thickBot="1">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v>6240043</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v>86396</v>
      </c>
      <c r="DH126" s="950"/>
      <c r="DI126" s="950"/>
      <c r="DJ126" s="950"/>
      <c r="DK126" s="950"/>
      <c r="DL126" s="950">
        <v>60555</v>
      </c>
      <c r="DM126" s="950"/>
      <c r="DN126" s="950"/>
      <c r="DO126" s="950"/>
      <c r="DP126" s="950"/>
      <c r="DQ126" s="950">
        <v>51970</v>
      </c>
      <c r="DR126" s="950"/>
      <c r="DS126" s="950"/>
      <c r="DT126" s="950"/>
      <c r="DU126" s="950"/>
      <c r="DV126" s="951">
        <v>0.5</v>
      </c>
      <c r="DW126" s="951"/>
      <c r="DX126" s="951"/>
      <c r="DY126" s="951"/>
      <c r="DZ126" s="952"/>
    </row>
    <row r="127" spans="1:130" s="199" customFormat="1" ht="26.25" customHeight="1">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767258</v>
      </c>
      <c r="AB128" s="1078"/>
      <c r="AC128" s="1078"/>
      <c r="AD128" s="1078"/>
      <c r="AE128" s="1079"/>
      <c r="AF128" s="1080">
        <v>748784</v>
      </c>
      <c r="AG128" s="1078"/>
      <c r="AH128" s="1078"/>
      <c r="AI128" s="1078"/>
      <c r="AJ128" s="1079"/>
      <c r="AK128" s="1080">
        <v>747299</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111</v>
      </c>
      <c r="BG128" s="1085"/>
      <c r="BH128" s="1085"/>
      <c r="BI128" s="1085"/>
      <c r="BJ128" s="1085"/>
      <c r="BK128" s="1085"/>
      <c r="BL128" s="1086"/>
      <c r="BM128" s="1084">
        <v>12.96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12916274</v>
      </c>
      <c r="AB129" s="989"/>
      <c r="AC129" s="989"/>
      <c r="AD129" s="989"/>
      <c r="AE129" s="990"/>
      <c r="AF129" s="991">
        <v>12835300</v>
      </c>
      <c r="AG129" s="989"/>
      <c r="AH129" s="989"/>
      <c r="AI129" s="989"/>
      <c r="AJ129" s="990"/>
      <c r="AK129" s="991">
        <v>12933932</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17.96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2092189</v>
      </c>
      <c r="AB130" s="989"/>
      <c r="AC130" s="989"/>
      <c r="AD130" s="989"/>
      <c r="AE130" s="990"/>
      <c r="AF130" s="991">
        <v>1967023</v>
      </c>
      <c r="AG130" s="989"/>
      <c r="AH130" s="989"/>
      <c r="AI130" s="989"/>
      <c r="AJ130" s="990"/>
      <c r="AK130" s="991">
        <v>1977224</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10824085</v>
      </c>
      <c r="AB131" s="1014"/>
      <c r="AC131" s="1014"/>
      <c r="AD131" s="1014"/>
      <c r="AE131" s="1015"/>
      <c r="AF131" s="1013">
        <v>10868277</v>
      </c>
      <c r="AG131" s="1014"/>
      <c r="AH131" s="1014"/>
      <c r="AI131" s="1014"/>
      <c r="AJ131" s="1015"/>
      <c r="AK131" s="1013">
        <v>10956708</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1.3871565130000001</v>
      </c>
      <c r="AB132" s="1130"/>
      <c r="AC132" s="1130"/>
      <c r="AD132" s="1130"/>
      <c r="AE132" s="1131"/>
      <c r="AF132" s="1132">
        <v>1.9857425420000001</v>
      </c>
      <c r="AG132" s="1130"/>
      <c r="AH132" s="1130"/>
      <c r="AI132" s="1130"/>
      <c r="AJ132" s="1131"/>
      <c r="AK132" s="1132">
        <v>0.87803745399999999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3.2</v>
      </c>
      <c r="AB133" s="1113"/>
      <c r="AC133" s="1113"/>
      <c r="AD133" s="1113"/>
      <c r="AE133" s="1114"/>
      <c r="AF133" s="1112">
        <v>2.4</v>
      </c>
      <c r="AG133" s="1113"/>
      <c r="AH133" s="1113"/>
      <c r="AI133" s="1113"/>
      <c r="AJ133" s="1114"/>
      <c r="AK133" s="1112">
        <v>1.4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S22" zoomScaleNormal="85" zoomScaleSheetLayoutView="55" workbookViewId="0">
      <selection activeCell="AF30" sqref="AF3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Q34"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3809026</v>
      </c>
      <c r="L9" s="266">
        <v>76626</v>
      </c>
      <c r="M9" s="267">
        <v>62051</v>
      </c>
      <c r="N9" s="268">
        <v>23.5</v>
      </c>
    </row>
    <row r="10" spans="1:16">
      <c r="A10" s="250"/>
      <c r="B10" s="246"/>
      <c r="C10" s="246"/>
      <c r="D10" s="246"/>
      <c r="E10" s="246"/>
      <c r="F10" s="246"/>
      <c r="G10" s="1152" t="s">
        <v>474</v>
      </c>
      <c r="H10" s="1153"/>
      <c r="I10" s="1153"/>
      <c r="J10" s="1154"/>
      <c r="K10" s="269">
        <v>632663</v>
      </c>
      <c r="L10" s="270">
        <v>12727</v>
      </c>
      <c r="M10" s="271">
        <v>5713</v>
      </c>
      <c r="N10" s="272">
        <v>122.8</v>
      </c>
    </row>
    <row r="11" spans="1:16" ht="13.5" customHeight="1">
      <c r="A11" s="250"/>
      <c r="B11" s="246"/>
      <c r="C11" s="246"/>
      <c r="D11" s="246"/>
      <c r="E11" s="246"/>
      <c r="F11" s="246"/>
      <c r="G11" s="1152" t="s">
        <v>475</v>
      </c>
      <c r="H11" s="1153"/>
      <c r="I11" s="1153"/>
      <c r="J11" s="1154"/>
      <c r="K11" s="269">
        <v>1258</v>
      </c>
      <c r="L11" s="270">
        <v>25</v>
      </c>
      <c r="M11" s="271">
        <v>5796</v>
      </c>
      <c r="N11" s="272">
        <v>-99.6</v>
      </c>
    </row>
    <row r="12" spans="1:16" ht="13.5" customHeight="1">
      <c r="A12" s="250"/>
      <c r="B12" s="246"/>
      <c r="C12" s="246"/>
      <c r="D12" s="246"/>
      <c r="E12" s="246"/>
      <c r="F12" s="246"/>
      <c r="G12" s="1152" t="s">
        <v>476</v>
      </c>
      <c r="H12" s="1153"/>
      <c r="I12" s="1153"/>
      <c r="J12" s="1154"/>
      <c r="K12" s="269">
        <v>145266</v>
      </c>
      <c r="L12" s="270">
        <v>2922</v>
      </c>
      <c r="M12" s="271">
        <v>1167</v>
      </c>
      <c r="N12" s="272">
        <v>150.4</v>
      </c>
    </row>
    <row r="13" spans="1:16" ht="13.5" customHeight="1">
      <c r="A13" s="250"/>
      <c r="B13" s="246"/>
      <c r="C13" s="246"/>
      <c r="D13" s="246"/>
      <c r="E13" s="246"/>
      <c r="F13" s="246"/>
      <c r="G13" s="1152" t="s">
        <v>477</v>
      </c>
      <c r="H13" s="1153"/>
      <c r="I13" s="1153"/>
      <c r="J13" s="1154"/>
      <c r="K13" s="269" t="s">
        <v>478</v>
      </c>
      <c r="L13" s="270" t="s">
        <v>478</v>
      </c>
      <c r="M13" s="271">
        <v>0</v>
      </c>
      <c r="N13" s="272" t="s">
        <v>478</v>
      </c>
    </row>
    <row r="14" spans="1:16" ht="13.5" customHeight="1">
      <c r="A14" s="250"/>
      <c r="B14" s="246"/>
      <c r="C14" s="246"/>
      <c r="D14" s="246"/>
      <c r="E14" s="246"/>
      <c r="F14" s="246"/>
      <c r="G14" s="1152" t="s">
        <v>479</v>
      </c>
      <c r="H14" s="1153"/>
      <c r="I14" s="1153"/>
      <c r="J14" s="1154"/>
      <c r="K14" s="269">
        <v>107460</v>
      </c>
      <c r="L14" s="270">
        <v>2162</v>
      </c>
      <c r="M14" s="271">
        <v>2337</v>
      </c>
      <c r="N14" s="272">
        <v>-7.5</v>
      </c>
    </row>
    <row r="15" spans="1:16" ht="13.5" customHeight="1">
      <c r="A15" s="250"/>
      <c r="B15" s="246"/>
      <c r="C15" s="246"/>
      <c r="D15" s="246"/>
      <c r="E15" s="246"/>
      <c r="F15" s="246"/>
      <c r="G15" s="1152" t="s">
        <v>480</v>
      </c>
      <c r="H15" s="1153"/>
      <c r="I15" s="1153"/>
      <c r="J15" s="1154"/>
      <c r="K15" s="269">
        <v>75329</v>
      </c>
      <c r="L15" s="270">
        <v>1515</v>
      </c>
      <c r="M15" s="271">
        <v>1594</v>
      </c>
      <c r="N15" s="272">
        <v>-5</v>
      </c>
    </row>
    <row r="16" spans="1:16">
      <c r="A16" s="250"/>
      <c r="B16" s="246"/>
      <c r="C16" s="246"/>
      <c r="D16" s="246"/>
      <c r="E16" s="246"/>
      <c r="F16" s="246"/>
      <c r="G16" s="1155" t="s">
        <v>481</v>
      </c>
      <c r="H16" s="1156"/>
      <c r="I16" s="1156"/>
      <c r="J16" s="1157"/>
      <c r="K16" s="270">
        <v>-344619</v>
      </c>
      <c r="L16" s="270">
        <v>-6933</v>
      </c>
      <c r="M16" s="271">
        <v>-5993</v>
      </c>
      <c r="N16" s="272">
        <v>15.7</v>
      </c>
    </row>
    <row r="17" spans="1:16">
      <c r="A17" s="250"/>
      <c r="B17" s="246"/>
      <c r="C17" s="246"/>
      <c r="D17" s="246"/>
      <c r="E17" s="246"/>
      <c r="F17" s="246"/>
      <c r="G17" s="1155" t="s">
        <v>169</v>
      </c>
      <c r="H17" s="1156"/>
      <c r="I17" s="1156"/>
      <c r="J17" s="1157"/>
      <c r="K17" s="270">
        <v>4426383</v>
      </c>
      <c r="L17" s="270">
        <v>89046</v>
      </c>
      <c r="M17" s="271">
        <v>72665</v>
      </c>
      <c r="N17" s="272">
        <v>22.5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9.1300000000000008</v>
      </c>
      <c r="L21" s="283">
        <v>7.22</v>
      </c>
      <c r="M21" s="284">
        <v>1.91</v>
      </c>
      <c r="N21" s="251"/>
      <c r="O21" s="285"/>
      <c r="P21" s="281"/>
    </row>
    <row r="22" spans="1:16" s="286" customFormat="1">
      <c r="A22" s="281"/>
      <c r="B22" s="251"/>
      <c r="C22" s="251"/>
      <c r="D22" s="251"/>
      <c r="E22" s="251"/>
      <c r="F22" s="251"/>
      <c r="G22" s="1147" t="s">
        <v>487</v>
      </c>
      <c r="H22" s="1148"/>
      <c r="I22" s="1148"/>
      <c r="J22" s="1149"/>
      <c r="K22" s="287">
        <v>100.5</v>
      </c>
      <c r="L22" s="288">
        <v>98.4</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2177589</v>
      </c>
      <c r="L32" s="296">
        <v>43807</v>
      </c>
      <c r="M32" s="297">
        <v>39687</v>
      </c>
      <c r="N32" s="298">
        <v>10.4</v>
      </c>
    </row>
    <row r="33" spans="1:16" ht="13.5" customHeight="1">
      <c r="A33" s="250"/>
      <c r="B33" s="246"/>
      <c r="C33" s="246"/>
      <c r="D33" s="246"/>
      <c r="E33" s="246"/>
      <c r="F33" s="246"/>
      <c r="G33" s="1163" t="s">
        <v>492</v>
      </c>
      <c r="H33" s="1164"/>
      <c r="I33" s="1164"/>
      <c r="J33" s="1165"/>
      <c r="K33" s="296" t="s">
        <v>478</v>
      </c>
      <c r="L33" s="296" t="s">
        <v>478</v>
      </c>
      <c r="M33" s="297" t="s">
        <v>478</v>
      </c>
      <c r="N33" s="298" t="s">
        <v>478</v>
      </c>
    </row>
    <row r="34" spans="1:16" ht="27" customHeight="1">
      <c r="A34" s="250"/>
      <c r="B34" s="246"/>
      <c r="C34" s="246"/>
      <c r="D34" s="246"/>
      <c r="E34" s="246"/>
      <c r="F34" s="246"/>
      <c r="G34" s="1163" t="s">
        <v>493</v>
      </c>
      <c r="H34" s="1164"/>
      <c r="I34" s="1164"/>
      <c r="J34" s="1165"/>
      <c r="K34" s="296" t="s">
        <v>478</v>
      </c>
      <c r="L34" s="296" t="s">
        <v>478</v>
      </c>
      <c r="M34" s="297">
        <v>56</v>
      </c>
      <c r="N34" s="298" t="s">
        <v>478</v>
      </c>
    </row>
    <row r="35" spans="1:16" ht="27" customHeight="1">
      <c r="A35" s="250"/>
      <c r="B35" s="246"/>
      <c r="C35" s="246"/>
      <c r="D35" s="246"/>
      <c r="E35" s="246"/>
      <c r="F35" s="246"/>
      <c r="G35" s="1163" t="s">
        <v>494</v>
      </c>
      <c r="H35" s="1164"/>
      <c r="I35" s="1164"/>
      <c r="J35" s="1165"/>
      <c r="K35" s="296">
        <v>643138</v>
      </c>
      <c r="L35" s="296">
        <v>12938</v>
      </c>
      <c r="M35" s="297">
        <v>13696</v>
      </c>
      <c r="N35" s="298">
        <v>-5.5</v>
      </c>
    </row>
    <row r="36" spans="1:16" ht="27" customHeight="1">
      <c r="A36" s="250"/>
      <c r="B36" s="246"/>
      <c r="C36" s="246"/>
      <c r="D36" s="246"/>
      <c r="E36" s="246"/>
      <c r="F36" s="246"/>
      <c r="G36" s="1163" t="s">
        <v>495</v>
      </c>
      <c r="H36" s="1164"/>
      <c r="I36" s="1164"/>
      <c r="J36" s="1165"/>
      <c r="K36" s="296" t="s">
        <v>478</v>
      </c>
      <c r="L36" s="296" t="s">
        <v>478</v>
      </c>
      <c r="M36" s="297">
        <v>1733</v>
      </c>
      <c r="N36" s="298" t="s">
        <v>478</v>
      </c>
    </row>
    <row r="37" spans="1:16" ht="13.5" customHeight="1">
      <c r="A37" s="250"/>
      <c r="B37" s="246"/>
      <c r="C37" s="246"/>
      <c r="D37" s="246"/>
      <c r="E37" s="246"/>
      <c r="F37" s="246"/>
      <c r="G37" s="1163" t="s">
        <v>496</v>
      </c>
      <c r="H37" s="1164"/>
      <c r="I37" s="1164"/>
      <c r="J37" s="1165"/>
      <c r="K37" s="296" t="s">
        <v>478</v>
      </c>
      <c r="L37" s="296" t="s">
        <v>478</v>
      </c>
      <c r="M37" s="297">
        <v>790</v>
      </c>
      <c r="N37" s="298" t="s">
        <v>478</v>
      </c>
    </row>
    <row r="38" spans="1:16" ht="27" customHeight="1">
      <c r="A38" s="250"/>
      <c r="B38" s="246"/>
      <c r="C38" s="246"/>
      <c r="D38" s="246"/>
      <c r="E38" s="246"/>
      <c r="F38" s="246"/>
      <c r="G38" s="1166" t="s">
        <v>497</v>
      </c>
      <c r="H38" s="1167"/>
      <c r="I38" s="1167"/>
      <c r="J38" s="1168"/>
      <c r="K38" s="299" t="s">
        <v>478</v>
      </c>
      <c r="L38" s="299" t="s">
        <v>478</v>
      </c>
      <c r="M38" s="300">
        <v>1</v>
      </c>
      <c r="N38" s="301" t="s">
        <v>478</v>
      </c>
      <c r="O38" s="295"/>
    </row>
    <row r="39" spans="1:16">
      <c r="A39" s="250"/>
      <c r="B39" s="246"/>
      <c r="C39" s="246"/>
      <c r="D39" s="246"/>
      <c r="E39" s="246"/>
      <c r="F39" s="246"/>
      <c r="G39" s="1166" t="s">
        <v>498</v>
      </c>
      <c r="H39" s="1167"/>
      <c r="I39" s="1167"/>
      <c r="J39" s="1168"/>
      <c r="K39" s="302">
        <v>-747299</v>
      </c>
      <c r="L39" s="302">
        <v>-15033</v>
      </c>
      <c r="M39" s="303">
        <v>-5521</v>
      </c>
      <c r="N39" s="304">
        <v>172.3</v>
      </c>
      <c r="O39" s="295"/>
    </row>
    <row r="40" spans="1:16" ht="27" customHeight="1">
      <c r="A40" s="250"/>
      <c r="B40" s="246"/>
      <c r="C40" s="246"/>
      <c r="D40" s="246"/>
      <c r="E40" s="246"/>
      <c r="F40" s="246"/>
      <c r="G40" s="1163" t="s">
        <v>499</v>
      </c>
      <c r="H40" s="1164"/>
      <c r="I40" s="1164"/>
      <c r="J40" s="1165"/>
      <c r="K40" s="302">
        <v>-1977224</v>
      </c>
      <c r="L40" s="302">
        <v>-39776</v>
      </c>
      <c r="M40" s="303">
        <v>-35785</v>
      </c>
      <c r="N40" s="304">
        <v>11.2</v>
      </c>
      <c r="O40" s="295"/>
    </row>
    <row r="41" spans="1:16">
      <c r="A41" s="250"/>
      <c r="B41" s="246"/>
      <c r="C41" s="246"/>
      <c r="D41" s="246"/>
      <c r="E41" s="246"/>
      <c r="F41" s="246"/>
      <c r="G41" s="1169" t="s">
        <v>280</v>
      </c>
      <c r="H41" s="1170"/>
      <c r="I41" s="1170"/>
      <c r="J41" s="1171"/>
      <c r="K41" s="296">
        <v>96204</v>
      </c>
      <c r="L41" s="302">
        <v>1935</v>
      </c>
      <c r="M41" s="303">
        <v>14658</v>
      </c>
      <c r="N41" s="304">
        <v>-86.8</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2977443</v>
      </c>
      <c r="J51" s="322">
        <v>59896</v>
      </c>
      <c r="K51" s="323">
        <v>37.799999999999997</v>
      </c>
      <c r="L51" s="324">
        <v>52678</v>
      </c>
      <c r="M51" s="325">
        <v>1.9</v>
      </c>
      <c r="N51" s="326">
        <v>35.9</v>
      </c>
    </row>
    <row r="52" spans="1:14">
      <c r="A52" s="250"/>
      <c r="B52" s="246"/>
      <c r="C52" s="246"/>
      <c r="D52" s="246"/>
      <c r="E52" s="246"/>
      <c r="F52" s="246"/>
      <c r="G52" s="327"/>
      <c r="H52" s="328" t="s">
        <v>510</v>
      </c>
      <c r="I52" s="329">
        <v>2049115</v>
      </c>
      <c r="J52" s="330">
        <v>41221</v>
      </c>
      <c r="K52" s="331">
        <v>33.799999999999997</v>
      </c>
      <c r="L52" s="332">
        <v>30185</v>
      </c>
      <c r="M52" s="333">
        <v>12.2</v>
      </c>
      <c r="N52" s="334">
        <v>21.6</v>
      </c>
    </row>
    <row r="53" spans="1:14">
      <c r="A53" s="250"/>
      <c r="B53" s="246"/>
      <c r="C53" s="246"/>
      <c r="D53" s="246"/>
      <c r="E53" s="246"/>
      <c r="F53" s="246"/>
      <c r="G53" s="312" t="s">
        <v>511</v>
      </c>
      <c r="H53" s="313"/>
      <c r="I53" s="321">
        <v>2798845</v>
      </c>
      <c r="J53" s="322">
        <v>55895</v>
      </c>
      <c r="K53" s="323">
        <v>-6.7</v>
      </c>
      <c r="L53" s="324">
        <v>69560</v>
      </c>
      <c r="M53" s="325">
        <v>32</v>
      </c>
      <c r="N53" s="326">
        <v>-38.700000000000003</v>
      </c>
    </row>
    <row r="54" spans="1:14">
      <c r="A54" s="250"/>
      <c r="B54" s="246"/>
      <c r="C54" s="246"/>
      <c r="D54" s="246"/>
      <c r="E54" s="246"/>
      <c r="F54" s="246"/>
      <c r="G54" s="327"/>
      <c r="H54" s="328" t="s">
        <v>510</v>
      </c>
      <c r="I54" s="329">
        <v>1431481</v>
      </c>
      <c r="J54" s="330">
        <v>28588</v>
      </c>
      <c r="K54" s="331">
        <v>-30.6</v>
      </c>
      <c r="L54" s="332">
        <v>35305</v>
      </c>
      <c r="M54" s="333">
        <v>17</v>
      </c>
      <c r="N54" s="334">
        <v>-47.6</v>
      </c>
    </row>
    <row r="55" spans="1:14">
      <c r="A55" s="250"/>
      <c r="B55" s="246"/>
      <c r="C55" s="246"/>
      <c r="D55" s="246"/>
      <c r="E55" s="246"/>
      <c r="F55" s="246"/>
      <c r="G55" s="312" t="s">
        <v>512</v>
      </c>
      <c r="H55" s="313"/>
      <c r="I55" s="321">
        <v>2541227</v>
      </c>
      <c r="J55" s="322">
        <v>50770</v>
      </c>
      <c r="K55" s="323">
        <v>-9.1999999999999993</v>
      </c>
      <c r="L55" s="324">
        <v>65988</v>
      </c>
      <c r="M55" s="325">
        <v>-5.0999999999999996</v>
      </c>
      <c r="N55" s="326">
        <v>-4.0999999999999996</v>
      </c>
    </row>
    <row r="56" spans="1:14">
      <c r="A56" s="250"/>
      <c r="B56" s="246"/>
      <c r="C56" s="246"/>
      <c r="D56" s="246"/>
      <c r="E56" s="246"/>
      <c r="F56" s="246"/>
      <c r="G56" s="327"/>
      <c r="H56" s="328" t="s">
        <v>510</v>
      </c>
      <c r="I56" s="329">
        <v>1731077</v>
      </c>
      <c r="J56" s="330">
        <v>34584</v>
      </c>
      <c r="K56" s="331">
        <v>21</v>
      </c>
      <c r="L56" s="332">
        <v>36473</v>
      </c>
      <c r="M56" s="333">
        <v>3.3</v>
      </c>
      <c r="N56" s="334">
        <v>17.7</v>
      </c>
    </row>
    <row r="57" spans="1:14">
      <c r="A57" s="250"/>
      <c r="B57" s="246"/>
      <c r="C57" s="246"/>
      <c r="D57" s="246"/>
      <c r="E57" s="246"/>
      <c r="F57" s="246"/>
      <c r="G57" s="312" t="s">
        <v>513</v>
      </c>
      <c r="H57" s="313"/>
      <c r="I57" s="321">
        <v>2257525</v>
      </c>
      <c r="J57" s="322">
        <v>45328</v>
      </c>
      <c r="K57" s="323">
        <v>-10.7</v>
      </c>
      <c r="L57" s="324">
        <v>77507</v>
      </c>
      <c r="M57" s="325">
        <v>17.5</v>
      </c>
      <c r="N57" s="326">
        <v>-28.2</v>
      </c>
    </row>
    <row r="58" spans="1:14">
      <c r="A58" s="250"/>
      <c r="B58" s="246"/>
      <c r="C58" s="246"/>
      <c r="D58" s="246"/>
      <c r="E58" s="246"/>
      <c r="F58" s="246"/>
      <c r="G58" s="327"/>
      <c r="H58" s="328" t="s">
        <v>510</v>
      </c>
      <c r="I58" s="329">
        <v>1877971</v>
      </c>
      <c r="J58" s="330">
        <v>37707</v>
      </c>
      <c r="K58" s="331">
        <v>9</v>
      </c>
      <c r="L58" s="332">
        <v>42788</v>
      </c>
      <c r="M58" s="333">
        <v>17.3</v>
      </c>
      <c r="N58" s="334">
        <v>-8.3000000000000007</v>
      </c>
    </row>
    <row r="59" spans="1:14">
      <c r="A59" s="250"/>
      <c r="B59" s="246"/>
      <c r="C59" s="246"/>
      <c r="D59" s="246"/>
      <c r="E59" s="246"/>
      <c r="F59" s="246"/>
      <c r="G59" s="312" t="s">
        <v>514</v>
      </c>
      <c r="H59" s="313"/>
      <c r="I59" s="321">
        <v>2172735</v>
      </c>
      <c r="J59" s="322">
        <v>43709</v>
      </c>
      <c r="K59" s="323">
        <v>-3.6</v>
      </c>
      <c r="L59" s="324">
        <v>57295</v>
      </c>
      <c r="M59" s="325">
        <v>-26.1</v>
      </c>
      <c r="N59" s="326">
        <v>22.5</v>
      </c>
    </row>
    <row r="60" spans="1:14">
      <c r="A60" s="250"/>
      <c r="B60" s="246"/>
      <c r="C60" s="246"/>
      <c r="D60" s="246"/>
      <c r="E60" s="246"/>
      <c r="F60" s="246"/>
      <c r="G60" s="327"/>
      <c r="H60" s="328" t="s">
        <v>510</v>
      </c>
      <c r="I60" s="335">
        <v>1729601</v>
      </c>
      <c r="J60" s="330">
        <v>34795</v>
      </c>
      <c r="K60" s="331">
        <v>-7.7</v>
      </c>
      <c r="L60" s="332">
        <v>32771</v>
      </c>
      <c r="M60" s="333">
        <v>-23.4</v>
      </c>
      <c r="N60" s="334">
        <v>15.7</v>
      </c>
    </row>
    <row r="61" spans="1:14">
      <c r="A61" s="250"/>
      <c r="B61" s="246"/>
      <c r="C61" s="246"/>
      <c r="D61" s="246"/>
      <c r="E61" s="246"/>
      <c r="F61" s="246"/>
      <c r="G61" s="312" t="s">
        <v>515</v>
      </c>
      <c r="H61" s="336"/>
      <c r="I61" s="337">
        <v>2549555</v>
      </c>
      <c r="J61" s="338">
        <v>51120</v>
      </c>
      <c r="K61" s="339">
        <v>1.5</v>
      </c>
      <c r="L61" s="340">
        <v>64606</v>
      </c>
      <c r="M61" s="341">
        <v>4</v>
      </c>
      <c r="N61" s="326">
        <v>-2.5</v>
      </c>
    </row>
    <row r="62" spans="1:14">
      <c r="A62" s="250"/>
      <c r="B62" s="246"/>
      <c r="C62" s="246"/>
      <c r="D62" s="246"/>
      <c r="E62" s="246"/>
      <c r="F62" s="246"/>
      <c r="G62" s="327"/>
      <c r="H62" s="328" t="s">
        <v>510</v>
      </c>
      <c r="I62" s="329">
        <v>1763849</v>
      </c>
      <c r="J62" s="330">
        <v>35379</v>
      </c>
      <c r="K62" s="331">
        <v>5.0999999999999996</v>
      </c>
      <c r="L62" s="332">
        <v>35504</v>
      </c>
      <c r="M62" s="333">
        <v>5.3</v>
      </c>
      <c r="N62" s="334">
        <v>-0.2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A16"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A22"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A25"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30.22</v>
      </c>
      <c r="G47" s="12">
        <v>33.700000000000003</v>
      </c>
      <c r="H47" s="12">
        <v>34.47</v>
      </c>
      <c r="I47" s="12">
        <v>33.26</v>
      </c>
      <c r="J47" s="13">
        <v>30.93</v>
      </c>
    </row>
    <row r="48" spans="2:10" ht="57.75" customHeight="1">
      <c r="B48" s="14"/>
      <c r="C48" s="1174" t="s">
        <v>4</v>
      </c>
      <c r="D48" s="1174"/>
      <c r="E48" s="1175"/>
      <c r="F48" s="15">
        <v>7.62</v>
      </c>
      <c r="G48" s="16">
        <v>7.48</v>
      </c>
      <c r="H48" s="16">
        <v>5.62</v>
      </c>
      <c r="I48" s="16">
        <v>7.54</v>
      </c>
      <c r="J48" s="17">
        <v>2.56</v>
      </c>
    </row>
    <row r="49" spans="2:10" ht="57.75" customHeight="1" thickBot="1">
      <c r="B49" s="18"/>
      <c r="C49" s="1176" t="s">
        <v>5</v>
      </c>
      <c r="D49" s="1176"/>
      <c r="E49" s="1177"/>
      <c r="F49" s="19" t="s">
        <v>522</v>
      </c>
      <c r="G49" s="20">
        <v>0.09</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2018-04-13T02:21:42Z</cp:lastPrinted>
  <dcterms:created xsi:type="dcterms:W3CDTF">2018-01-24T05:20:57Z</dcterms:created>
  <dcterms:modified xsi:type="dcterms:W3CDTF">2018-11-30T04:23:14Z</dcterms:modified>
</cp:coreProperties>
</file>